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Dirección del Programa\"/>
    </mc:Choice>
  </mc:AlternateContent>
  <bookViews>
    <workbookView xWindow="0" yWindow="0" windowWidth="20490" windowHeight="7155" tabRatio="708"/>
  </bookViews>
  <sheets>
    <sheet name="Malla Lic. en Ciencia Sociales " sheetId="6" r:id="rId1"/>
    <sheet name="Hoja1" sheetId="7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6" i="6" l="1"/>
  <c r="AF76" i="6"/>
  <c r="AC76" i="6"/>
  <c r="Z76" i="6"/>
  <c r="W76" i="6"/>
  <c r="T76" i="6"/>
  <c r="Q76" i="6"/>
  <c r="N76" i="6"/>
  <c r="K76" i="6"/>
  <c r="H76" i="6"/>
  <c r="AH76" i="6"/>
  <c r="AE76" i="6"/>
  <c r="AB76" i="6"/>
  <c r="Y76" i="6"/>
  <c r="V76" i="6"/>
  <c r="S76" i="6"/>
  <c r="P76" i="6"/>
  <c r="M76" i="6"/>
  <c r="J76" i="6"/>
  <c r="G76" i="6"/>
  <c r="AG76" i="6"/>
  <c r="AD76" i="6"/>
  <c r="AA76" i="6"/>
  <c r="X76" i="6"/>
  <c r="U76" i="6"/>
  <c r="R76" i="6"/>
  <c r="O76" i="6"/>
  <c r="L76" i="6"/>
  <c r="I76" i="6"/>
  <c r="F76" i="6"/>
  <c r="AG75" i="6"/>
  <c r="AD75" i="6"/>
  <c r="AA75" i="6"/>
  <c r="X75" i="6"/>
  <c r="U75" i="6"/>
  <c r="R75" i="6"/>
  <c r="O75" i="6"/>
  <c r="I75" i="6"/>
  <c r="L75" i="6"/>
  <c r="F75" i="6"/>
  <c r="AJ29" i="6"/>
  <c r="AJ72" i="6"/>
  <c r="AJ53" i="6"/>
  <c r="AJ8" i="6"/>
  <c r="AJ45" i="6"/>
  <c r="F82" i="6"/>
  <c r="I82" i="6"/>
  <c r="L82" i="6"/>
  <c r="O82" i="6"/>
  <c r="O81" i="6"/>
  <c r="R82" i="6"/>
  <c r="F81" i="6"/>
  <c r="F80" i="6"/>
  <c r="I81" i="6"/>
  <c r="AK75" i="6"/>
  <c r="L80" i="6"/>
  <c r="O80" i="6"/>
  <c r="L81" i="6"/>
  <c r="R80" i="6"/>
  <c r="I80" i="6"/>
  <c r="R81" i="6"/>
  <c r="AD81" i="6"/>
  <c r="E7" i="7"/>
  <c r="AG82" i="6"/>
  <c r="U82" i="6"/>
  <c r="X82" i="6"/>
  <c r="AA82" i="6"/>
  <c r="AD82" i="6"/>
  <c r="E10" i="7"/>
  <c r="E4" i="7"/>
  <c r="X81" i="6"/>
  <c r="AA81" i="6"/>
  <c r="AG81" i="6"/>
  <c r="U81" i="6"/>
  <c r="U80" i="6"/>
  <c r="X80" i="6"/>
  <c r="AA80" i="6"/>
  <c r="AD80" i="6"/>
  <c r="AG80" i="6"/>
  <c r="E8" i="7"/>
  <c r="E6" i="7"/>
  <c r="E11" i="7"/>
  <c r="E9" i="7"/>
  <c r="E5" i="7"/>
  <c r="E13" i="7"/>
</calcChain>
</file>

<file path=xl/comments1.xml><?xml version="1.0" encoding="utf-8"?>
<comments xmlns="http://schemas.openxmlformats.org/spreadsheetml/2006/main">
  <authors>
    <author>GUILLE</author>
  </authors>
  <commentList>
    <comment ref="AJ5" authorId="0" shapeId="0">
      <text>
        <r>
          <rPr>
            <b/>
            <sz val="9"/>
            <color indexed="81"/>
            <rFont val="Tahoma"/>
            <family val="2"/>
          </rPr>
          <t>GUILLE:</t>
        </r>
        <r>
          <rPr>
            <sz val="9"/>
            <color indexed="81"/>
            <rFont val="Tahoma"/>
            <family val="2"/>
          </rPr>
          <t xml:space="preserve">
1. El Uso de las Fuentes Documentales e Iconográficas en la Enseñanza de la Historia 
2. Imprenta, rumores y opinión pública en Europa y América Latina entre los siglos XVII y XIX
3. Didáctica de la Cartografía
4. Territorio, Nación y Frontera 
5. Historia de los Conceptos 
6. Historia del Arte </t>
        </r>
      </text>
    </comment>
  </commentList>
</comments>
</file>

<file path=xl/sharedStrings.xml><?xml version="1.0" encoding="utf-8"?>
<sst xmlns="http://schemas.openxmlformats.org/spreadsheetml/2006/main" count="189" uniqueCount="137">
  <si>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</si>
  <si>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</si>
  <si>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</si>
  <si>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</si>
  <si>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</si>
  <si>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</si>
  <si>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</si>
  <si>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</si>
  <si>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</si>
  <si>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</si>
  <si>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FORMACIÓN PROFESIONAL</t>
  </si>
  <si>
    <t>FORMACIÓN EN INVESTIGACIÓN</t>
  </si>
  <si>
    <t>FUNDAMENTOS GENERALES</t>
  </si>
  <si>
    <t>Núcleos de Formación Acuerdo 0042 de 2014 C.A</t>
  </si>
  <si>
    <t>Componentes Resolución 02041 de 2016  .M.E.N</t>
  </si>
  <si>
    <t>Áreas Acuerdo 0042 de 2014 C.A</t>
  </si>
  <si>
    <t>Educación Sexual</t>
  </si>
  <si>
    <t>T</t>
  </si>
  <si>
    <t>P</t>
  </si>
  <si>
    <t>Educación Física</t>
  </si>
  <si>
    <t>Competencias Comunicativas I</t>
  </si>
  <si>
    <t>Competencias Comunicativas II</t>
  </si>
  <si>
    <t>Inglés I</t>
  </si>
  <si>
    <t>Inglés II</t>
  </si>
  <si>
    <t>Educación Ambiental</t>
  </si>
  <si>
    <t>Independiente</t>
  </si>
  <si>
    <t>Asignatura</t>
  </si>
  <si>
    <t>Creditos</t>
  </si>
  <si>
    <t>Teórica</t>
  </si>
  <si>
    <t>Práctica</t>
  </si>
  <si>
    <t>Electiva I</t>
  </si>
  <si>
    <t>Inglés III</t>
  </si>
  <si>
    <t>Inglés IV</t>
  </si>
  <si>
    <t>Currículo</t>
  </si>
  <si>
    <t>Evaluación Educativa</t>
  </si>
  <si>
    <t>Gestión Educativa</t>
  </si>
  <si>
    <t>Educación Inclusiva</t>
  </si>
  <si>
    <t>Subjetividad y Educación</t>
  </si>
  <si>
    <t>Teoría e Historia de la Didáctica</t>
  </si>
  <si>
    <t>Créditos x componente</t>
  </si>
  <si>
    <t>Nomenclatura:</t>
  </si>
  <si>
    <t>Total créditos del programa</t>
  </si>
  <si>
    <t>Total créditos x semestre</t>
  </si>
  <si>
    <t>SABERES ESPECIFICOS Y DISCIPLINARES</t>
  </si>
  <si>
    <t>PEDAGOGIA Y CIENCIAS DE LA EDUCACIÓN</t>
  </si>
  <si>
    <t>DIDACTICA DE LAS DISCIPLINAS</t>
  </si>
  <si>
    <t>COMPONENTE CIENTIFICO</t>
  </si>
  <si>
    <t>LIBRE ELECCION</t>
  </si>
  <si>
    <t>FORMACIÓN SOCIAL Y HUMANISTICA</t>
  </si>
  <si>
    <t>FORMACION DISCIPLINARIA</t>
  </si>
  <si>
    <t>FORMACIÓN INTERDISCIPLINARIA</t>
  </si>
  <si>
    <t>FORMACION BASICA</t>
  </si>
  <si>
    <t>Electiva II</t>
  </si>
  <si>
    <t>Optativa 1</t>
  </si>
  <si>
    <t>Optativa 2</t>
  </si>
  <si>
    <t>TOTAL HORAS PRESENCIALES SEMANALES</t>
  </si>
  <si>
    <t>TOTAL HORAS SEMANALES</t>
  </si>
  <si>
    <t>TOTAL HORAS TRABAJO INDEPENDIENTE SEMANALES</t>
  </si>
  <si>
    <t>OPTATIVO</t>
  </si>
  <si>
    <t>HUMANISTICO-DISCIPLINAR</t>
  </si>
  <si>
    <t>FORMACIÓN EN CIENCIAS BÁSICAS</t>
  </si>
  <si>
    <t>Práctica de Observación en Básica Primaria</t>
  </si>
  <si>
    <t>Práctica de Observación en Básica Secundaria</t>
  </si>
  <si>
    <t>Práctica de Observación en Educación Media</t>
  </si>
  <si>
    <t>PROFUNDIZACIÓN</t>
  </si>
  <si>
    <t>Núcleos</t>
  </si>
  <si>
    <t>Área</t>
  </si>
  <si>
    <t>Componente</t>
  </si>
  <si>
    <t>Cursos</t>
  </si>
  <si>
    <t xml:space="preserve">FORMACION DISCIPLINAR O PROFESIONAL </t>
  </si>
  <si>
    <t>Total</t>
  </si>
  <si>
    <t>Créditos x comp</t>
  </si>
  <si>
    <t>Créditos x Núc.</t>
  </si>
  <si>
    <t xml:space="preserve">HISTORIA </t>
  </si>
  <si>
    <t>Historia de las Sociedades Antiguas</t>
  </si>
  <si>
    <t>Historia de las Sociedades Feudales</t>
  </si>
  <si>
    <t>Formación de los Estados Modernos</t>
  </si>
  <si>
    <t>Problemas de Historia Contemporánea</t>
  </si>
  <si>
    <t>Historia de América Latina: Sistema Monárquico (XVII-XVIII)</t>
  </si>
  <si>
    <t xml:space="preserve">Historia de Colombia: Sistema Monárquico (XVII-XVIII) </t>
  </si>
  <si>
    <t>Historia de América Latina: La Formación de los Estados-Nación (XIX y XX)</t>
  </si>
  <si>
    <t xml:space="preserve">Historia de Colombia: Sistema Republicano (XIX y XX) </t>
  </si>
  <si>
    <t>Pensamiento Geográfico</t>
  </si>
  <si>
    <t>Geografía de la Población</t>
  </si>
  <si>
    <t xml:space="preserve">Geografía Económica </t>
  </si>
  <si>
    <t>Geopolítica</t>
  </si>
  <si>
    <t>Filosofía</t>
  </si>
  <si>
    <t xml:space="preserve">Antropología </t>
  </si>
  <si>
    <t xml:space="preserve">Procesos Económicos  </t>
  </si>
  <si>
    <t xml:space="preserve">Sociología </t>
  </si>
  <si>
    <t xml:space="preserve">Política y Gobierno </t>
  </si>
  <si>
    <t>Didáctica de la Geografía I</t>
  </si>
  <si>
    <t>Didáctica de la Historia I</t>
  </si>
  <si>
    <t>Didáctica dela Historia II</t>
  </si>
  <si>
    <t>Didáctica de la Geografía II</t>
  </si>
  <si>
    <t xml:space="preserve">Competencias Matemáticas y de Razonamiento Cuantitativo </t>
  </si>
  <si>
    <t>Estadística Aplicada a las Ciencias Sociales</t>
  </si>
  <si>
    <t>Ambientes Educativos Mediados I</t>
  </si>
  <si>
    <t>Ambientes Educativos Mediados II</t>
  </si>
  <si>
    <t>Ética y Valores</t>
  </si>
  <si>
    <t>GEOGRAFÍA</t>
  </si>
  <si>
    <t>PRÁCTICAS Y FORMACIÓN PEDAGÓGICA</t>
  </si>
  <si>
    <t>ELECTIVAS</t>
  </si>
  <si>
    <t>Electiva III</t>
  </si>
  <si>
    <t>Introducción a las Ciencias Sociales</t>
  </si>
  <si>
    <t>Constitución Política y Competencias Ciudadanas</t>
  </si>
  <si>
    <t>Investigación I</t>
  </si>
  <si>
    <t>Investigación II</t>
  </si>
  <si>
    <t>Investigación III</t>
  </si>
  <si>
    <t>Geografía Física</t>
  </si>
  <si>
    <t>Pensamiento, Cultura y Educación</t>
  </si>
  <si>
    <t>Práctica Formativa en Grados 1o. 2o. 3o.</t>
  </si>
  <si>
    <t>Práctica Formativa en Grados 6o.  7o.</t>
  </si>
  <si>
    <t>Práctica Formativa en Grados  8o.  9o.</t>
  </si>
  <si>
    <t>Práctica Formativa en Educación Media Grado 10</t>
  </si>
  <si>
    <t>Práctica Formativa en Educación Media Grado 11</t>
  </si>
  <si>
    <t>Práctica Formativa en Atención a la Diversidad</t>
  </si>
  <si>
    <t xml:space="preserve">Propuesta  Malla Curricular Licenciatura en Ciencias Sociales </t>
  </si>
  <si>
    <t>Práctica Formativa en Grados 4o. 5o.</t>
  </si>
  <si>
    <t>Geografía de Colombia</t>
  </si>
  <si>
    <t>Geografía de Europa y América</t>
  </si>
  <si>
    <t>Geografía  de África, Asia y Oceanía</t>
  </si>
  <si>
    <t>Cartografía y SIG</t>
  </si>
  <si>
    <t>CIENCIAS SOCIALES</t>
  </si>
  <si>
    <t>LIBRE ELECCIÓN</t>
  </si>
  <si>
    <t>FORMACION BÁSICA</t>
  </si>
  <si>
    <t>FORMACIÓN DISCIPLINAR O PROFESIONAL</t>
  </si>
  <si>
    <t>FORMACIÓN DISCIPLINARIA</t>
  </si>
  <si>
    <t>Ciencia, Sociedad y Desarrollo</t>
  </si>
  <si>
    <t>OBSERVACIÓN</t>
  </si>
  <si>
    <t xml:space="preserve">FORMATIVA Y PROFESIONAL </t>
  </si>
  <si>
    <t xml:space="preserve">SABERES ESPECÍFICIOS Y DISCIPLINARES </t>
  </si>
  <si>
    <t xml:space="preserve">DIDÁCTICA DE LA GEOGRAFÍA </t>
  </si>
  <si>
    <t xml:space="preserve">DIDÁCTICA DE LA HISTORIA </t>
  </si>
  <si>
    <t>PEDAGOGÍA Y CIENCIAS DE LA EDUCACIÓN</t>
  </si>
  <si>
    <t>Teoría e Historia de la Pedagogía</t>
  </si>
  <si>
    <t xml:space="preserve"> Sociedades Prehispánicas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</si>
</sst>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8"/>
      <color theme="5" tint="0.39997558519241921"/>
      <name val="Arial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b/>
      <sz val="12"/>
      <color rgb="FF000000"/>
      <name val="Calibri"/>
      <family val="2"/>
    </font>
    <font>
      <sz val="8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7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789A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9" xfId="0" applyFill="1" applyBorder="1"/>
    <xf numFmtId="0" fontId="16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0" fillId="0" borderId="10" xfId="0" applyFill="1" applyBorder="1"/>
    <xf numFmtId="0" fontId="14" fillId="0" borderId="0" xfId="0" applyFont="1" applyFill="1" applyBorder="1"/>
    <xf numFmtId="0" fontId="16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6" xfId="0" applyFill="1" applyBorder="1"/>
    <xf numFmtId="0" fontId="8" fillId="0" borderId="9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 wrapText="1" readingOrder="1"/>
    </xf>
    <xf numFmtId="0" fontId="22" fillId="6" borderId="54" xfId="0" applyFont="1" applyFill="1" applyBorder="1" applyAlignment="1">
      <alignment horizontal="center" vertical="center" wrapText="1" readingOrder="1"/>
    </xf>
    <xf numFmtId="0" fontId="23" fillId="6" borderId="54" xfId="0" applyFont="1" applyFill="1" applyBorder="1" applyAlignment="1">
      <alignment horizontal="center" vertical="center" wrapText="1"/>
    </xf>
    <xf numFmtId="0" fontId="24" fillId="6" borderId="54" xfId="0" applyFont="1" applyFill="1" applyBorder="1" applyAlignment="1">
      <alignment horizontal="center" vertical="center" wrapText="1" readingOrder="1"/>
    </xf>
    <xf numFmtId="0" fontId="24" fillId="6" borderId="6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20" xfId="0" applyFill="1" applyBorder="1"/>
    <xf numFmtId="0" fontId="0" fillId="0" borderId="7" xfId="0" applyFill="1" applyBorder="1"/>
    <xf numFmtId="0" fontId="25" fillId="0" borderId="3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/>
    <xf numFmtId="0" fontId="13" fillId="0" borderId="2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1" xfId="0" applyFill="1" applyBorder="1"/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0" fillId="0" borderId="3" xfId="0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64" xfId="0" applyFill="1" applyBorder="1"/>
    <xf numFmtId="0" fontId="20" fillId="0" borderId="5" xfId="0" applyFont="1" applyFill="1" applyBorder="1" applyAlignment="1">
      <alignment vertical="center" textRotation="90"/>
    </xf>
    <xf numFmtId="0" fontId="0" fillId="0" borderId="4" xfId="0" applyFill="1" applyBorder="1"/>
    <xf numFmtId="0" fontId="20" fillId="0" borderId="3" xfId="0" applyFont="1" applyFill="1" applyBorder="1" applyAlignment="1">
      <alignment horizontal="center" vertical="center" textRotation="90" wrapText="1"/>
    </xf>
    <xf numFmtId="0" fontId="20" fillId="0" borderId="5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9" borderId="0" xfId="0" applyFill="1"/>
    <xf numFmtId="0" fontId="1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/>
    </xf>
    <xf numFmtId="0" fontId="0" fillId="0" borderId="36" xfId="0" applyFill="1" applyBorder="1"/>
    <xf numFmtId="0" fontId="14" fillId="0" borderId="52" xfId="0" applyFont="1" applyFill="1" applyBorder="1"/>
    <xf numFmtId="0" fontId="27" fillId="0" borderId="3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14" fillId="0" borderId="64" xfId="0" applyFont="1" applyFill="1" applyBorder="1"/>
    <xf numFmtId="0" fontId="28" fillId="0" borderId="37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14" fillId="0" borderId="10" xfId="0" applyFont="1" applyFill="1" applyBorder="1"/>
    <xf numFmtId="0" fontId="14" fillId="0" borderId="11" xfId="0" applyFont="1" applyFill="1" applyBorder="1"/>
    <xf numFmtId="0" fontId="2" fillId="0" borderId="6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61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62" xfId="0" applyFont="1" applyFill="1" applyBorder="1" applyAlignment="1">
      <alignment horizontal="center" vertical="top" wrapText="1"/>
    </xf>
    <xf numFmtId="0" fontId="29" fillId="0" borderId="52" xfId="0" applyFont="1" applyFill="1" applyBorder="1" applyAlignment="1">
      <alignment horizontal="center" vertical="top" wrapText="1"/>
    </xf>
    <xf numFmtId="0" fontId="29" fillId="0" borderId="47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0" fillId="0" borderId="5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top" wrapText="1"/>
    </xf>
    <xf numFmtId="0" fontId="32" fillId="0" borderId="0" xfId="0" applyFont="1" applyFill="1" applyBorder="1"/>
    <xf numFmtId="0" fontId="30" fillId="0" borderId="3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top" wrapText="1"/>
    </xf>
    <xf numFmtId="0" fontId="32" fillId="0" borderId="69" xfId="0" applyFont="1" applyFill="1" applyBorder="1"/>
    <xf numFmtId="0" fontId="32" fillId="0" borderId="10" xfId="0" applyFont="1" applyFill="1" applyBorder="1"/>
    <xf numFmtId="0" fontId="32" fillId="0" borderId="66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8" fillId="13" borderId="40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4" fillId="0" borderId="64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44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6" fillId="7" borderId="18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  <xf numFmtId="0" fontId="6" fillId="10" borderId="62" xfId="0" applyFont="1" applyFill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 textRotation="90" wrapText="1"/>
    </xf>
    <xf numFmtId="0" fontId="31" fillId="15" borderId="6" xfId="0" applyFont="1" applyFill="1" applyBorder="1" applyAlignment="1">
      <alignment horizontal="center" vertical="center" textRotation="90" wrapText="1"/>
    </xf>
    <xf numFmtId="0" fontId="31" fillId="15" borderId="64" xfId="0" applyFont="1" applyFill="1" applyBorder="1" applyAlignment="1">
      <alignment horizontal="center" vertical="center" textRotation="90" wrapText="1"/>
    </xf>
    <xf numFmtId="0" fontId="31" fillId="15" borderId="7" xfId="0" applyFont="1" applyFill="1" applyBorder="1" applyAlignment="1">
      <alignment horizontal="center" vertical="center" textRotation="90" wrapText="1"/>
    </xf>
    <xf numFmtId="0" fontId="20" fillId="10" borderId="2" xfId="0" applyFont="1" applyFill="1" applyBorder="1" applyAlignment="1">
      <alignment horizontal="center" vertical="center" textRotation="90"/>
    </xf>
    <xf numFmtId="0" fontId="20" fillId="10" borderId="6" xfId="0" applyFont="1" applyFill="1" applyBorder="1" applyAlignment="1">
      <alignment horizontal="center" vertical="center" textRotation="90"/>
    </xf>
    <xf numFmtId="0" fontId="20" fillId="10" borderId="7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6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35" fillId="2" borderId="2" xfId="0" applyFont="1" applyFill="1" applyBorder="1" applyAlignment="1">
      <alignment horizontal="center" vertical="center" textRotation="90" wrapText="1"/>
    </xf>
    <xf numFmtId="0" fontId="35" fillId="2" borderId="6" xfId="0" applyFont="1" applyFill="1" applyBorder="1" applyAlignment="1">
      <alignment horizontal="center" vertical="center" textRotation="90" wrapText="1"/>
    </xf>
    <xf numFmtId="0" fontId="35" fillId="2" borderId="7" xfId="0" applyFont="1" applyFill="1" applyBorder="1" applyAlignment="1">
      <alignment horizontal="center" vertical="center" textRotation="90" wrapText="1"/>
    </xf>
    <xf numFmtId="0" fontId="35" fillId="14" borderId="12" xfId="0" applyFont="1" applyFill="1" applyBorder="1" applyAlignment="1">
      <alignment horizontal="center" vertical="center" textRotation="90" wrapText="1"/>
    </xf>
    <xf numFmtId="0" fontId="35" fillId="14" borderId="13" xfId="0" applyFont="1" applyFill="1" applyBorder="1" applyAlignment="1">
      <alignment horizontal="center" vertical="center" textRotation="90" wrapText="1"/>
    </xf>
    <xf numFmtId="0" fontId="35" fillId="14" borderId="14" xfId="0" applyFont="1" applyFill="1" applyBorder="1" applyAlignment="1">
      <alignment horizontal="center" vertical="center" textRotation="90" wrapText="1"/>
    </xf>
    <xf numFmtId="0" fontId="31" fillId="16" borderId="2" xfId="0" applyFont="1" applyFill="1" applyBorder="1" applyAlignment="1">
      <alignment horizontal="center" vertical="center" textRotation="90" wrapText="1"/>
    </xf>
    <xf numFmtId="0" fontId="31" fillId="16" borderId="6" xfId="0" applyFont="1" applyFill="1" applyBorder="1" applyAlignment="1">
      <alignment horizontal="center" vertical="center" textRotation="90" wrapText="1"/>
    </xf>
    <xf numFmtId="0" fontId="31" fillId="16" borderId="7" xfId="0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textRotation="90" wrapText="1"/>
    </xf>
    <xf numFmtId="0" fontId="2" fillId="9" borderId="6" xfId="0" applyFont="1" applyFill="1" applyBorder="1" applyAlignment="1">
      <alignment horizontal="center" vertical="center" textRotation="90" wrapText="1"/>
    </xf>
    <xf numFmtId="0" fontId="30" fillId="0" borderId="20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8" borderId="13" xfId="0" applyFont="1" applyFill="1" applyBorder="1" applyAlignment="1">
      <alignment horizontal="center" vertical="center" textRotation="90" wrapText="1"/>
    </xf>
    <xf numFmtId="0" fontId="2" fillId="8" borderId="14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center" textRotation="90" wrapText="1"/>
    </xf>
    <xf numFmtId="0" fontId="28" fillId="0" borderId="13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 textRotation="90" wrapText="1"/>
    </xf>
    <xf numFmtId="0" fontId="7" fillId="0" borderId="64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top" wrapText="1"/>
    </xf>
    <xf numFmtId="0" fontId="29" fillId="0" borderId="52" xfId="0" applyFont="1" applyFill="1" applyBorder="1" applyAlignment="1">
      <alignment horizontal="center" vertical="top" wrapText="1"/>
    </xf>
    <xf numFmtId="0" fontId="29" fillId="0" borderId="47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top" wrapText="1"/>
    </xf>
    <xf numFmtId="0" fontId="30" fillId="0" borderId="22" xfId="0" applyFont="1" applyFill="1" applyBorder="1" applyAlignment="1">
      <alignment horizontal="center" vertical="top" wrapText="1"/>
    </xf>
    <xf numFmtId="0" fontId="2" fillId="10" borderId="2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0" fillId="0" borderId="6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17" borderId="2" xfId="0" applyFont="1" applyFill="1" applyBorder="1" applyAlignment="1">
      <alignment horizontal="center" vertical="center" textRotation="90"/>
    </xf>
    <xf numFmtId="0" fontId="31" fillId="17" borderId="6" xfId="0" applyFont="1" applyFill="1" applyBorder="1" applyAlignment="1">
      <alignment horizontal="center" vertical="center" textRotation="90"/>
    </xf>
    <xf numFmtId="0" fontId="31" fillId="17" borderId="7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5" fillId="12" borderId="12" xfId="0" applyFont="1" applyFill="1" applyBorder="1" applyAlignment="1">
      <alignment horizontal="center" vertical="center" textRotation="90" wrapText="1"/>
    </xf>
    <xf numFmtId="0" fontId="35" fillId="12" borderId="13" xfId="0" applyFont="1" applyFill="1" applyBorder="1" applyAlignment="1">
      <alignment horizontal="center" vertical="center" textRotation="90" wrapText="1"/>
    </xf>
    <xf numFmtId="0" fontId="35" fillId="12" borderId="14" xfId="0" applyFont="1" applyFill="1" applyBorder="1" applyAlignment="1">
      <alignment horizontal="center" vertical="center" textRotation="90" wrapText="1"/>
    </xf>
    <xf numFmtId="0" fontId="2" fillId="9" borderId="12" xfId="0" applyFont="1" applyFill="1" applyBorder="1" applyAlignment="1">
      <alignment horizontal="center" vertical="center" textRotation="90" wrapText="1"/>
    </xf>
    <xf numFmtId="0" fontId="2" fillId="9" borderId="13" xfId="0" applyFont="1" applyFill="1" applyBorder="1" applyAlignment="1">
      <alignment horizontal="center" vertical="center" textRotation="90" wrapText="1"/>
    </xf>
    <xf numFmtId="0" fontId="2" fillId="12" borderId="18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top" wrapText="1"/>
    </xf>
    <xf numFmtId="0" fontId="30" fillId="0" borderId="4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textRotation="90" wrapText="1"/>
    </xf>
    <xf numFmtId="0" fontId="6" fillId="9" borderId="6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vertical="center" textRotation="90" wrapText="1"/>
    </xf>
    <xf numFmtId="0" fontId="2" fillId="7" borderId="13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center" vertical="center" textRotation="90" wrapText="1"/>
    </xf>
    <xf numFmtId="0" fontId="8" fillId="0" borderId="71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72" xfId="0" applyFont="1" applyFill="1" applyBorder="1" applyAlignment="1">
      <alignment horizontal="center" vertical="center" textRotation="90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textRotation="90" wrapText="1"/>
    </xf>
    <xf numFmtId="0" fontId="29" fillId="0" borderId="30" xfId="0" applyFont="1" applyFill="1" applyBorder="1" applyAlignment="1">
      <alignment horizontal="center" wrapText="1"/>
    </xf>
    <xf numFmtId="0" fontId="29" fillId="0" borderId="20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6" fillId="9" borderId="1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67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10" borderId="19" xfId="0" applyFont="1" applyFill="1" applyBorder="1" applyAlignment="1">
      <alignment horizontal="center" wrapText="1"/>
    </xf>
    <xf numFmtId="0" fontId="6" fillId="10" borderId="33" xfId="0" applyFont="1" applyFill="1" applyBorder="1" applyAlignment="1">
      <alignment horizontal="center" wrapText="1"/>
    </xf>
    <xf numFmtId="0" fontId="6" fillId="10" borderId="17" xfId="0" applyFont="1" applyFill="1" applyBorder="1" applyAlignment="1">
      <alignment horizont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/>
    </xf>
    <xf numFmtId="0" fontId="28" fillId="0" borderId="63" xfId="0" applyFont="1" applyFill="1" applyBorder="1" applyAlignment="1">
      <alignment horizontal="center" vertical="center" textRotation="90" wrapText="1"/>
    </xf>
    <xf numFmtId="0" fontId="28" fillId="0" borderId="64" xfId="0" applyFont="1" applyFill="1" applyBorder="1" applyAlignment="1">
      <alignment horizontal="center" vertical="center" textRotation="90" wrapText="1"/>
    </xf>
    <xf numFmtId="0" fontId="28" fillId="0" borderId="65" xfId="0" applyFont="1" applyFill="1" applyBorder="1" applyAlignment="1">
      <alignment horizontal="center" vertical="center" textRotation="90" wrapText="1"/>
    </xf>
    <xf numFmtId="0" fontId="6" fillId="1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30" fillId="0" borderId="30" xfId="0" applyFont="1" applyFill="1" applyBorder="1" applyAlignment="1">
      <alignment horizontal="center" vertical="top" wrapText="1"/>
    </xf>
    <xf numFmtId="0" fontId="6" fillId="10" borderId="48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30" fillId="0" borderId="4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textRotation="90" wrapText="1"/>
    </xf>
    <xf numFmtId="0" fontId="4" fillId="14" borderId="6" xfId="0" applyFont="1" applyFill="1" applyBorder="1" applyAlignment="1">
      <alignment horizontal="center" vertical="center" textRotation="90" wrapText="1"/>
    </xf>
    <xf numFmtId="0" fontId="4" fillId="14" borderId="7" xfId="0" applyFont="1" applyFill="1" applyBorder="1" applyAlignment="1">
      <alignment horizontal="center" vertical="center" textRotation="90" wrapText="1"/>
    </xf>
    <xf numFmtId="0" fontId="28" fillId="4" borderId="2" xfId="0" applyFont="1" applyFill="1" applyBorder="1" applyAlignment="1">
      <alignment horizontal="center" vertical="center" textRotation="90" wrapText="1"/>
    </xf>
    <xf numFmtId="0" fontId="28" fillId="4" borderId="6" xfId="0" applyFont="1" applyFill="1" applyBorder="1" applyAlignment="1">
      <alignment horizontal="center" vertical="center" textRotation="90" wrapText="1"/>
    </xf>
    <xf numFmtId="0" fontId="28" fillId="4" borderId="7" xfId="0" applyFont="1" applyFill="1" applyBorder="1" applyAlignment="1">
      <alignment horizontal="center" vertical="center" textRotation="90" wrapText="1"/>
    </xf>
    <xf numFmtId="0" fontId="35" fillId="0" borderId="6" xfId="0" applyFont="1" applyFill="1" applyBorder="1" applyAlignment="1">
      <alignment horizontal="center" vertical="center" textRotation="90" wrapText="1"/>
    </xf>
    <xf numFmtId="0" fontId="35" fillId="0" borderId="7" xfId="0" applyFont="1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9" fillId="0" borderId="48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 readingOrder="1"/>
    </xf>
    <xf numFmtId="0" fontId="22" fillId="6" borderId="57" xfId="0" applyFont="1" applyFill="1" applyBorder="1" applyAlignment="1">
      <alignment horizontal="center" vertical="center" wrapText="1" readingOrder="1"/>
    </xf>
    <xf numFmtId="0" fontId="24" fillId="6" borderId="58" xfId="0" applyFont="1" applyFill="1" applyBorder="1" applyAlignment="1">
      <alignment horizontal="center" vertical="center" wrapText="1" readingOrder="1"/>
    </xf>
    <xf numFmtId="0" fontId="24" fillId="6" borderId="59" xfId="0" applyFont="1" applyFill="1" applyBorder="1" applyAlignment="1">
      <alignment horizontal="center" vertical="center" wrapText="1" readingOrder="1"/>
    </xf>
    <xf numFmtId="0" fontId="24" fillId="6" borderId="60" xfId="0" applyFont="1" applyFill="1" applyBorder="1" applyAlignment="1">
      <alignment horizontal="center" vertical="center" wrapText="1" readingOrder="1"/>
    </xf>
    <xf numFmtId="0" fontId="22" fillId="6" borderId="56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1F2"/>
      <color rgb="FFD789A7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DISTRIBUCIÓN POR NÚCLEOS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CD-471C-BB88-6FEB011B7A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CD-471C-BB88-6FEB011B7A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1CD-471C-BB88-6FEB011B7A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1CD-471C-BB88-6FEB011B7A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1CD-471C-BB88-6FEB011B7A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1CD-471C-BB88-6FEB011B7A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1CD-471C-BB88-6FEB011B7A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1CD-471C-BB88-6FEB011B7A5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CD-471C-BB88-6FEB011B7A5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Hoja1!$B$4:$B$12</c:f>
              <c:strCache>
                <c:ptCount val="8"/>
                <c:pt idx="0">
                  <c:v>FORMACION DISCIPLINAR O PROFESIONAL </c:v>
                </c:pt>
                <c:pt idx="5">
                  <c:v>FORMACIÓN INTERDISCIPLINARIA</c:v>
                </c:pt>
                <c:pt idx="7">
                  <c:v>FORMACION BASICA</c:v>
                </c:pt>
              </c:strCache>
            </c:strRef>
          </c:cat>
          <c:val>
            <c:numRef>
              <c:f>Hoja1!$F$4:$F$12</c:f>
              <c:numCache>
                <c:formatCode>General</c:formatCode>
                <c:ptCount val="9"/>
                <c:pt idx="0">
                  <c:v>136</c:v>
                </c:pt>
                <c:pt idx="5">
                  <c:v>10</c:v>
                </c:pt>
                <c:pt idx="7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1CD-471C-BB88-6FEB011B7A5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Créditos x compONENTE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Hoja1!$E$3</c:f>
              <c:strCache>
                <c:ptCount val="1"/>
                <c:pt idx="0">
                  <c:v>Créditos x comp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AE-449A-BE9E-08D2F7EC58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AE-449A-BE9E-08D2F7EC58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9AE-449A-BE9E-08D2F7EC58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9AE-449A-BE9E-08D2F7EC58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9AE-449A-BE9E-08D2F7EC58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9AE-449A-BE9E-08D2F7EC58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9AE-449A-BE9E-08D2F7EC58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9AE-449A-BE9E-08D2F7EC58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9AE-449A-BE9E-08D2F7EC58D2}"/>
              </c:ext>
            </c:extLst>
          </c:dPt>
          <c:dLbls>
            <c:dLbl>
              <c:idx val="0"/>
              <c:layout>
                <c:manualLayout>
                  <c:x val="4.717400979083216E-2"/>
                  <c:y val="8.95406308179031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9AE-449A-BE9E-08D2F7EC58D2}"/>
                </c:ext>
                <c:ext xmlns:c15="http://schemas.microsoft.com/office/drawing/2012/chart" uri="{CE6537A1-D6FC-4f65-9D91-7224C49458BB}">
                  <c15:layout>
                    <c:manualLayout>
                      <c:w val="0.10986196818855587"/>
                      <c:h val="0.102312415804858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4922118380062176E-2"/>
                  <c:y val="-4.817203648503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9AE-449A-BE9E-08D2F7EC58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404539385847796E-3"/>
                  <c:y val="-0.106666652216862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9AE-449A-BE9E-08D2F7EC58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796E-3"/>
                  <c:y val="6.1935475480758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9AE-449A-BE9E-08D2F7EC58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68090787716956"/>
                  <c:y val="-7.56989144764826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9AE-449A-BE9E-08D2F7EC58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14196706720071E-2"/>
                  <c:y val="2.4086018242517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9AE-449A-BE9E-08D2F7EC58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943480195816645E-2"/>
                  <c:y val="-7.2258054727551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9AE-449A-BE9E-08D2F7EC58D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094348019581661E-2"/>
                  <c:y val="-3.78494572382413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9AE-449A-BE9E-08D2F7EC58D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Hoja1!$D$4:$D$12</c:f>
              <c:strCache>
                <c:ptCount val="8"/>
                <c:pt idx="0">
                  <c:v>OPTATIVO</c:v>
                </c:pt>
                <c:pt idx="1">
                  <c:v>SABERES ESPECIFICOS Y DISCIPLINARES</c:v>
                </c:pt>
                <c:pt idx="2">
                  <c:v>HUMANISTICO-DISCIPLINAR</c:v>
                </c:pt>
                <c:pt idx="3">
                  <c:v>DIDACTICA DE LAS DISCIPLINAS</c:v>
                </c:pt>
                <c:pt idx="4">
                  <c:v>PEDAGOGIA Y CIENCIAS DE LA EDUCACIÓN</c:v>
                </c:pt>
                <c:pt idx="5">
                  <c:v>COMPONENTE CIENTIFICO</c:v>
                </c:pt>
                <c:pt idx="6">
                  <c:v>LIBRE ELECCION</c:v>
                </c:pt>
                <c:pt idx="7">
                  <c:v>FUNDAMENTOS GENERALES</c:v>
                </c:pt>
              </c:strCache>
            </c:strRef>
          </c:cat>
          <c:val>
            <c:numRef>
              <c:f>Hoja1!$E$4:$E$12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9AE-449A-BE9E-08D2F7EC58D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504826</xdr:colOff>
      <xdr:row>1</xdr:row>
      <xdr:rowOff>85725</xdr:rowOff>
    </xdr:from>
    <xdr:to>
      <xdr:col>15</xdr:col>
      <xdr:colOff>152400</xdr:colOff>
      <xdr:row>14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13</xdr:row>
      <xdr:rowOff>52387</xdr:rowOff>
    </xdr:from>
    <xdr:to>
      <xdr:col>9</xdr:col>
      <xdr:colOff>180975</xdr:colOff>
      <xdr:row>32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1"/>
  <sheetViews>
    <sheetView tabSelected="1" topLeftCell="C1" zoomScale="85" zoomScaleNormal="100" workbookViewId="0">
      <pane ySplit="4" topLeftCell="A5" activePane="bottomLeft" state="frozen"/>
      <selection activeCell="H1" sqref="H1"/>
      <selection pane="bottomLeft" activeCell="AJ39" sqref="A39:XFD40"/>
    </sheetView>
  </sheetViews>
  <sheetFormatPr baseColWidth="10" defaultColWidth="11.42578125" defaultRowHeight="15" x14ac:dyDescent="0.25"/>
  <cols>
    <col min="1" max="1" width="9.7109375" customWidth="1"/>
    <col min="2" max="2" width="9.7109375" style="1" customWidth="1"/>
    <col min="3" max="3" width="13.28515625" style="1" customWidth="1"/>
    <col min="4" max="4" width="10.7109375" style="1" customWidth="1"/>
    <col min="5" max="5" width="11.42578125" style="1" customWidth="1"/>
    <col min="6" max="8" width="5.28515625" style="1" customWidth="1"/>
    <col min="9" max="11" width="7.85546875" style="1" customWidth="1"/>
    <col min="12" max="14" width="6.7109375" style="1" customWidth="1"/>
    <col min="15" max="35" width="5.28515625" style="1" customWidth="1"/>
    <col min="36" max="36" width="12.28515625" customWidth="1"/>
  </cols>
  <sheetData>
    <row r="1" spans="1:37" ht="15.75" thickBot="1" x14ac:dyDescent="0.3"/>
    <row r="2" spans="1:37" ht="36.75" customHeight="1" thickBot="1" x14ac:dyDescent="0.3">
      <c r="A2" s="8"/>
      <c r="B2" s="341" t="s">
        <v>13</v>
      </c>
      <c r="C2" s="347" t="s">
        <v>15</v>
      </c>
      <c r="D2" s="344" t="s">
        <v>14</v>
      </c>
      <c r="E2" s="344"/>
      <c r="F2" s="16"/>
      <c r="G2" s="350" t="s">
        <v>117</v>
      </c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J2" s="11"/>
    </row>
    <row r="3" spans="1:37" ht="15.75" thickBot="1" x14ac:dyDescent="0.3">
      <c r="A3" s="8"/>
      <c r="B3" s="342"/>
      <c r="C3" s="348"/>
      <c r="D3" s="345"/>
      <c r="E3" s="345"/>
    </row>
    <row r="4" spans="1:37" ht="23.25" customHeight="1" thickBot="1" x14ac:dyDescent="0.3">
      <c r="A4" s="8"/>
      <c r="B4" s="343"/>
      <c r="C4" s="349"/>
      <c r="D4" s="346"/>
      <c r="E4" s="346"/>
      <c r="F4" s="353" t="s">
        <v>0</v>
      </c>
      <c r="G4" s="354"/>
      <c r="H4" s="354"/>
      <c r="I4" s="354" t="s">
        <v>1</v>
      </c>
      <c r="J4" s="354"/>
      <c r="K4" s="354"/>
      <c r="L4" s="354" t="s">
        <v>2</v>
      </c>
      <c r="M4" s="354"/>
      <c r="N4" s="354"/>
      <c r="O4" s="354" t="s">
        <v>3</v>
      </c>
      <c r="P4" s="354"/>
      <c r="Q4" s="354"/>
      <c r="R4" s="354" t="s">
        <v>4</v>
      </c>
      <c r="S4" s="354"/>
      <c r="T4" s="354"/>
      <c r="U4" s="354" t="s">
        <v>5</v>
      </c>
      <c r="V4" s="354"/>
      <c r="W4" s="354"/>
      <c r="X4" s="354" t="s">
        <v>6</v>
      </c>
      <c r="Y4" s="354"/>
      <c r="Z4" s="354"/>
      <c r="AA4" s="354" t="s">
        <v>7</v>
      </c>
      <c r="AB4" s="354"/>
      <c r="AC4" s="354"/>
      <c r="AD4" s="354" t="s">
        <v>8</v>
      </c>
      <c r="AE4" s="354"/>
      <c r="AF4" s="354"/>
      <c r="AG4" s="354" t="s">
        <v>9</v>
      </c>
      <c r="AH4" s="354"/>
      <c r="AI4" s="355"/>
      <c r="AJ4" s="7" t="s">
        <v>39</v>
      </c>
    </row>
    <row r="5" spans="1:37" ht="38.25" customHeight="1" x14ac:dyDescent="0.25">
      <c r="A5" s="30"/>
      <c r="B5" s="228" t="s">
        <v>126</v>
      </c>
      <c r="C5" s="237" t="s">
        <v>64</v>
      </c>
      <c r="D5" s="442"/>
      <c r="E5" s="356" t="s">
        <v>58</v>
      </c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61" t="s">
        <v>53</v>
      </c>
      <c r="AE5" s="361"/>
      <c r="AF5" s="361"/>
      <c r="AG5" s="383" t="s">
        <v>54</v>
      </c>
      <c r="AH5" s="384"/>
      <c r="AI5" s="385"/>
      <c r="AJ5" s="88"/>
    </row>
    <row r="6" spans="1:37" ht="17.25" customHeight="1" x14ac:dyDescent="0.25">
      <c r="A6" s="30"/>
      <c r="B6" s="229"/>
      <c r="C6" s="238"/>
      <c r="D6" s="443"/>
      <c r="E6" s="35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362">
        <v>2</v>
      </c>
      <c r="AE6" s="363"/>
      <c r="AF6" s="364"/>
      <c r="AG6" s="294">
        <v>2</v>
      </c>
      <c r="AH6" s="294"/>
      <c r="AI6" s="389"/>
      <c r="AJ6" s="90"/>
    </row>
    <row r="7" spans="1:37" ht="17.25" customHeight="1" thickBot="1" x14ac:dyDescent="0.3">
      <c r="A7" s="30"/>
      <c r="B7" s="229"/>
      <c r="C7" s="239"/>
      <c r="D7" s="444"/>
      <c r="E7" s="358"/>
      <c r="F7" s="12"/>
      <c r="G7" s="12"/>
      <c r="H7" s="12"/>
      <c r="I7" s="12"/>
      <c r="J7" s="12"/>
      <c r="K7" s="12"/>
      <c r="L7" s="12"/>
      <c r="M7" s="2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16">
        <v>4</v>
      </c>
      <c r="AE7" s="116"/>
      <c r="AF7" s="116">
        <v>2</v>
      </c>
      <c r="AG7" s="116">
        <v>4</v>
      </c>
      <c r="AH7" s="116"/>
      <c r="AI7" s="117">
        <v>2</v>
      </c>
      <c r="AJ7" s="97"/>
    </row>
    <row r="8" spans="1:37" ht="15.75" thickBot="1" x14ac:dyDescent="0.3">
      <c r="A8" s="30"/>
      <c r="B8" s="229"/>
      <c r="C8" s="71"/>
      <c r="D8" s="173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4"/>
      <c r="AH8" s="74"/>
      <c r="AI8" s="75"/>
      <c r="AJ8" s="68">
        <f>F6+I6+L6+O6+R6+U6+X6+AA6+AD6+AG6</f>
        <v>4</v>
      </c>
    </row>
    <row r="9" spans="1:37" ht="40.5" customHeight="1" x14ac:dyDescent="0.25">
      <c r="A9" s="365"/>
      <c r="B9" s="229"/>
      <c r="C9" s="240" t="s">
        <v>127</v>
      </c>
      <c r="D9" s="240" t="s">
        <v>131</v>
      </c>
      <c r="E9" s="359" t="s">
        <v>73</v>
      </c>
      <c r="F9" s="337"/>
      <c r="G9" s="176"/>
      <c r="H9" s="176"/>
      <c r="I9" s="179" t="s">
        <v>74</v>
      </c>
      <c r="J9" s="179"/>
      <c r="K9" s="179"/>
      <c r="L9" s="179" t="s">
        <v>75</v>
      </c>
      <c r="M9" s="179"/>
      <c r="N9" s="179"/>
      <c r="O9" s="179" t="s">
        <v>76</v>
      </c>
      <c r="P9" s="179"/>
      <c r="Q9" s="179"/>
      <c r="R9" s="366" t="s">
        <v>77</v>
      </c>
      <c r="S9" s="366"/>
      <c r="T9" s="366"/>
      <c r="U9" s="179" t="s">
        <v>78</v>
      </c>
      <c r="V9" s="179"/>
      <c r="W9" s="179"/>
      <c r="X9" s="179" t="s">
        <v>79</v>
      </c>
      <c r="Y9" s="179"/>
      <c r="Z9" s="179"/>
      <c r="AA9" s="179" t="s">
        <v>80</v>
      </c>
      <c r="AB9" s="179"/>
      <c r="AC9" s="179"/>
      <c r="AD9" s="179" t="s">
        <v>81</v>
      </c>
      <c r="AE9" s="179"/>
      <c r="AF9" s="179"/>
      <c r="AG9" s="331"/>
      <c r="AH9" s="332"/>
      <c r="AI9" s="333"/>
      <c r="AJ9" s="89"/>
    </row>
    <row r="10" spans="1:37" ht="18.75" customHeight="1" x14ac:dyDescent="0.25">
      <c r="A10" s="365"/>
      <c r="B10" s="229"/>
      <c r="C10" s="241"/>
      <c r="D10" s="241"/>
      <c r="E10" s="360"/>
      <c r="F10" s="381"/>
      <c r="G10" s="382"/>
      <c r="H10" s="382"/>
      <c r="I10" s="291">
        <v>2</v>
      </c>
      <c r="J10" s="291"/>
      <c r="K10" s="291"/>
      <c r="L10" s="291">
        <v>2</v>
      </c>
      <c r="M10" s="291"/>
      <c r="N10" s="291"/>
      <c r="O10" s="291">
        <v>2</v>
      </c>
      <c r="P10" s="291"/>
      <c r="Q10" s="291"/>
      <c r="R10" s="291">
        <v>2</v>
      </c>
      <c r="S10" s="291"/>
      <c r="T10" s="291"/>
      <c r="U10" s="291">
        <v>2</v>
      </c>
      <c r="V10" s="291"/>
      <c r="W10" s="291"/>
      <c r="X10" s="291">
        <v>2</v>
      </c>
      <c r="Y10" s="291"/>
      <c r="Z10" s="291"/>
      <c r="AA10" s="291">
        <v>2</v>
      </c>
      <c r="AB10" s="291"/>
      <c r="AC10" s="291"/>
      <c r="AD10" s="291">
        <v>2</v>
      </c>
      <c r="AE10" s="291"/>
      <c r="AF10" s="291"/>
      <c r="AG10" s="386"/>
      <c r="AH10" s="387"/>
      <c r="AI10" s="388"/>
      <c r="AJ10" s="90"/>
      <c r="AK10" s="69"/>
    </row>
    <row r="11" spans="1:37" ht="18.75" customHeight="1" x14ac:dyDescent="0.25">
      <c r="A11" s="365"/>
      <c r="B11" s="229"/>
      <c r="C11" s="241"/>
      <c r="D11" s="241"/>
      <c r="E11" s="360"/>
      <c r="F11" s="106"/>
      <c r="G11" s="105"/>
      <c r="H11" s="104"/>
      <c r="I11" s="115">
        <v>4</v>
      </c>
      <c r="J11" s="115"/>
      <c r="K11" s="115">
        <v>2</v>
      </c>
      <c r="L11" s="115">
        <v>4</v>
      </c>
      <c r="M11" s="115"/>
      <c r="N11" s="115">
        <v>2</v>
      </c>
      <c r="O11" s="115">
        <v>2</v>
      </c>
      <c r="P11" s="115">
        <v>2</v>
      </c>
      <c r="Q11" s="115">
        <v>2</v>
      </c>
      <c r="R11" s="115">
        <v>4</v>
      </c>
      <c r="S11" s="115"/>
      <c r="T11" s="115">
        <v>2</v>
      </c>
      <c r="U11" s="115">
        <v>4</v>
      </c>
      <c r="V11" s="115"/>
      <c r="W11" s="115">
        <v>2</v>
      </c>
      <c r="X11" s="115">
        <v>2</v>
      </c>
      <c r="Y11" s="115">
        <v>2</v>
      </c>
      <c r="Z11" s="115">
        <v>2</v>
      </c>
      <c r="AA11" s="115">
        <v>2</v>
      </c>
      <c r="AB11" s="115">
        <v>2</v>
      </c>
      <c r="AC11" s="115">
        <v>2</v>
      </c>
      <c r="AD11" s="115">
        <v>2</v>
      </c>
      <c r="AE11" s="115">
        <v>2</v>
      </c>
      <c r="AF11" s="115">
        <v>2</v>
      </c>
      <c r="AG11" s="58"/>
      <c r="AH11" s="59"/>
      <c r="AI11" s="60"/>
      <c r="AJ11" s="90"/>
    </row>
    <row r="12" spans="1:37" ht="15.75" thickBot="1" x14ac:dyDescent="0.3">
      <c r="A12" s="365"/>
      <c r="B12" s="229"/>
      <c r="C12" s="241"/>
      <c r="D12" s="241"/>
      <c r="E12" s="360"/>
      <c r="F12" s="107"/>
      <c r="G12" s="15"/>
      <c r="H12" s="15"/>
      <c r="I12" s="15"/>
      <c r="J12" s="15"/>
      <c r="K12" s="15"/>
      <c r="L12" s="103"/>
      <c r="M12" s="103"/>
      <c r="N12" s="10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61"/>
      <c r="AJ12" s="90"/>
    </row>
    <row r="13" spans="1:37" ht="15.75" thickBot="1" x14ac:dyDescent="0.3">
      <c r="A13" s="48"/>
      <c r="B13" s="229"/>
      <c r="C13" s="241"/>
      <c r="D13" s="241"/>
      <c r="E13" s="76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70"/>
      <c r="AJ13" s="90"/>
    </row>
    <row r="14" spans="1:37" ht="45" customHeight="1" x14ac:dyDescent="0.25">
      <c r="A14" s="48"/>
      <c r="B14" s="229"/>
      <c r="C14" s="241"/>
      <c r="D14" s="241"/>
      <c r="E14" s="248" t="s">
        <v>100</v>
      </c>
      <c r="F14" s="337"/>
      <c r="G14" s="176"/>
      <c r="H14" s="176"/>
      <c r="I14" s="179" t="s">
        <v>82</v>
      </c>
      <c r="J14" s="179"/>
      <c r="K14" s="179"/>
      <c r="L14" s="179" t="s">
        <v>109</v>
      </c>
      <c r="M14" s="179"/>
      <c r="N14" s="179"/>
      <c r="O14" s="179" t="s">
        <v>83</v>
      </c>
      <c r="P14" s="179"/>
      <c r="Q14" s="179"/>
      <c r="R14" s="180" t="s">
        <v>84</v>
      </c>
      <c r="S14" s="178"/>
      <c r="T14" s="178"/>
      <c r="U14" s="179" t="s">
        <v>119</v>
      </c>
      <c r="V14" s="179"/>
      <c r="W14" s="179"/>
      <c r="X14" s="179" t="s">
        <v>120</v>
      </c>
      <c r="Y14" s="179"/>
      <c r="Z14" s="179"/>
      <c r="AA14" s="179" t="s">
        <v>121</v>
      </c>
      <c r="AB14" s="179"/>
      <c r="AC14" s="179"/>
      <c r="AD14" s="178" t="s">
        <v>85</v>
      </c>
      <c r="AE14" s="178"/>
      <c r="AF14" s="178"/>
      <c r="AG14" s="176"/>
      <c r="AH14" s="176"/>
      <c r="AI14" s="177"/>
      <c r="AJ14" s="90"/>
    </row>
    <row r="15" spans="1:37" ht="18.75" customHeight="1" x14ac:dyDescent="0.25">
      <c r="A15" s="48"/>
      <c r="B15" s="229"/>
      <c r="C15" s="241"/>
      <c r="D15" s="241"/>
      <c r="E15" s="249"/>
      <c r="F15" s="217"/>
      <c r="G15" s="215"/>
      <c r="H15" s="215"/>
      <c r="I15" s="291">
        <v>2</v>
      </c>
      <c r="J15" s="291"/>
      <c r="K15" s="291"/>
      <c r="L15" s="291">
        <v>2</v>
      </c>
      <c r="M15" s="291"/>
      <c r="N15" s="291"/>
      <c r="O15" s="291">
        <v>2</v>
      </c>
      <c r="P15" s="291"/>
      <c r="Q15" s="291"/>
      <c r="R15" s="184">
        <v>2</v>
      </c>
      <c r="S15" s="184"/>
      <c r="T15" s="184"/>
      <c r="U15" s="209">
        <v>2</v>
      </c>
      <c r="V15" s="209"/>
      <c r="W15" s="209"/>
      <c r="X15" s="210">
        <v>2</v>
      </c>
      <c r="Y15" s="184"/>
      <c r="Z15" s="208"/>
      <c r="AA15" s="209">
        <v>2</v>
      </c>
      <c r="AB15" s="209"/>
      <c r="AC15" s="209"/>
      <c r="AD15" s="184">
        <v>2</v>
      </c>
      <c r="AE15" s="184"/>
      <c r="AF15" s="184"/>
      <c r="AG15" s="215"/>
      <c r="AH15" s="215"/>
      <c r="AI15" s="282"/>
      <c r="AJ15" s="90"/>
    </row>
    <row r="16" spans="1:37" ht="18.75" customHeight="1" x14ac:dyDescent="0.25">
      <c r="A16" s="48"/>
      <c r="B16" s="229"/>
      <c r="C16" s="241"/>
      <c r="D16" s="241"/>
      <c r="E16" s="249"/>
      <c r="F16" s="109"/>
      <c r="G16" s="96"/>
      <c r="H16" s="108"/>
      <c r="I16" s="115">
        <v>2</v>
      </c>
      <c r="J16" s="115">
        <v>2</v>
      </c>
      <c r="K16" s="115">
        <v>2</v>
      </c>
      <c r="L16" s="115">
        <v>2</v>
      </c>
      <c r="M16" s="115">
        <v>2</v>
      </c>
      <c r="N16" s="115">
        <v>2</v>
      </c>
      <c r="O16" s="115">
        <v>2</v>
      </c>
      <c r="P16" s="115">
        <v>2</v>
      </c>
      <c r="Q16" s="115">
        <v>2</v>
      </c>
      <c r="R16" s="115">
        <v>2</v>
      </c>
      <c r="S16" s="115">
        <v>2</v>
      </c>
      <c r="T16" s="118">
        <v>2</v>
      </c>
      <c r="U16" s="115">
        <v>2</v>
      </c>
      <c r="V16" s="115">
        <v>2</v>
      </c>
      <c r="W16" s="115">
        <v>2</v>
      </c>
      <c r="X16" s="115">
        <v>4</v>
      </c>
      <c r="Y16" s="115"/>
      <c r="Z16" s="115">
        <v>2</v>
      </c>
      <c r="AA16" s="115">
        <v>4</v>
      </c>
      <c r="AB16" s="115"/>
      <c r="AC16" s="115">
        <v>2</v>
      </c>
      <c r="AD16" s="115">
        <v>2</v>
      </c>
      <c r="AE16" s="115">
        <v>2</v>
      </c>
      <c r="AF16" s="119">
        <v>2</v>
      </c>
      <c r="AG16" s="54"/>
      <c r="AH16" s="41"/>
      <c r="AI16" s="42"/>
      <c r="AJ16" s="90"/>
    </row>
    <row r="17" spans="1:37" x14ac:dyDescent="0.25">
      <c r="A17" s="48"/>
      <c r="B17" s="229"/>
      <c r="C17" s="241"/>
      <c r="D17" s="241"/>
      <c r="E17" s="249"/>
      <c r="F17" s="82"/>
      <c r="G17" s="8"/>
      <c r="H17" s="8"/>
      <c r="I17" s="56"/>
      <c r="J17" s="56"/>
      <c r="K17" s="5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10"/>
      <c r="AJ17" s="90"/>
    </row>
    <row r="18" spans="1:37" ht="22.5" customHeight="1" x14ac:dyDescent="0.25">
      <c r="A18" s="48"/>
      <c r="B18" s="229"/>
      <c r="C18" s="241"/>
      <c r="D18" s="241"/>
      <c r="E18" s="249"/>
      <c r="F18" s="216"/>
      <c r="G18" s="176"/>
      <c r="H18" s="176"/>
      <c r="I18" s="376" t="s">
        <v>122</v>
      </c>
      <c r="J18" s="376"/>
      <c r="K18" s="376"/>
      <c r="L18" s="188"/>
      <c r="M18" s="188"/>
      <c r="N18" s="188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  <c r="AJ18" s="90"/>
    </row>
    <row r="19" spans="1:37" ht="18.75" customHeight="1" x14ac:dyDescent="0.25">
      <c r="A19" s="48"/>
      <c r="B19" s="229"/>
      <c r="C19" s="241"/>
      <c r="D19" s="241"/>
      <c r="E19" s="249"/>
      <c r="F19" s="205"/>
      <c r="G19" s="215"/>
      <c r="H19" s="215"/>
      <c r="I19" s="187">
        <v>2</v>
      </c>
      <c r="J19" s="187"/>
      <c r="K19" s="187"/>
      <c r="L19" s="188"/>
      <c r="M19" s="188"/>
      <c r="N19" s="188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90"/>
      <c r="AJ19" s="90"/>
    </row>
    <row r="20" spans="1:37" ht="18.75" customHeight="1" thickBot="1" x14ac:dyDescent="0.3">
      <c r="A20" s="48"/>
      <c r="B20" s="229"/>
      <c r="C20" s="241"/>
      <c r="D20" s="241"/>
      <c r="E20" s="377"/>
      <c r="F20" s="6"/>
      <c r="G20" s="6"/>
      <c r="H20" s="166"/>
      <c r="I20" s="135">
        <v>2</v>
      </c>
      <c r="J20" s="135">
        <v>2</v>
      </c>
      <c r="K20" s="167">
        <v>2</v>
      </c>
      <c r="L20" s="14"/>
      <c r="M20" s="8"/>
      <c r="N20" s="8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90"/>
    </row>
    <row r="21" spans="1:37" ht="15.75" thickBot="1" x14ac:dyDescent="0.3">
      <c r="A21" s="10"/>
      <c r="B21" s="229"/>
      <c r="C21" s="241"/>
      <c r="D21" s="241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90"/>
    </row>
    <row r="22" spans="1:37" ht="45.75" customHeight="1" x14ac:dyDescent="0.25">
      <c r="A22" s="365"/>
      <c r="B22" s="229"/>
      <c r="C22" s="241"/>
      <c r="D22" s="241"/>
      <c r="E22" s="248" t="s">
        <v>123</v>
      </c>
      <c r="F22" s="178" t="s">
        <v>104</v>
      </c>
      <c r="G22" s="178"/>
      <c r="H22" s="390"/>
      <c r="I22" s="179" t="s">
        <v>87</v>
      </c>
      <c r="J22" s="179"/>
      <c r="K22" s="180"/>
      <c r="L22" s="180" t="s">
        <v>136</v>
      </c>
      <c r="M22" s="178"/>
      <c r="N22" s="390"/>
      <c r="O22" s="178" t="s">
        <v>88</v>
      </c>
      <c r="P22" s="178"/>
      <c r="Q22" s="390"/>
      <c r="R22" s="179" t="s">
        <v>89</v>
      </c>
      <c r="S22" s="179"/>
      <c r="T22" s="179"/>
      <c r="U22" s="176"/>
      <c r="V22" s="176"/>
      <c r="W22" s="176"/>
      <c r="X22" s="180" t="s">
        <v>90</v>
      </c>
      <c r="Y22" s="178"/>
      <c r="Z22" s="390"/>
      <c r="AA22" s="192"/>
      <c r="AB22" s="193"/>
      <c r="AC22" s="193"/>
      <c r="AD22" s="185"/>
      <c r="AE22" s="185"/>
      <c r="AF22" s="185"/>
      <c r="AG22" s="185"/>
      <c r="AH22" s="185"/>
      <c r="AI22" s="186"/>
      <c r="AJ22" s="90"/>
    </row>
    <row r="23" spans="1:37" ht="18.75" customHeight="1" x14ac:dyDescent="0.25">
      <c r="A23" s="365"/>
      <c r="B23" s="229"/>
      <c r="C23" s="241"/>
      <c r="D23" s="241"/>
      <c r="E23" s="249"/>
      <c r="F23" s="182">
        <v>2</v>
      </c>
      <c r="G23" s="182"/>
      <c r="H23" s="182"/>
      <c r="I23" s="181">
        <v>2</v>
      </c>
      <c r="J23" s="182"/>
      <c r="K23" s="183"/>
      <c r="L23" s="182">
        <v>2</v>
      </c>
      <c r="M23" s="182"/>
      <c r="N23" s="182"/>
      <c r="O23" s="181">
        <v>2</v>
      </c>
      <c r="P23" s="182"/>
      <c r="Q23" s="182"/>
      <c r="R23" s="181">
        <v>2</v>
      </c>
      <c r="S23" s="182"/>
      <c r="T23" s="183"/>
      <c r="U23" s="184"/>
      <c r="V23" s="184"/>
      <c r="W23" s="184"/>
      <c r="X23" s="181">
        <v>2</v>
      </c>
      <c r="Y23" s="182"/>
      <c r="Z23" s="183"/>
      <c r="AA23" s="191"/>
      <c r="AB23" s="189"/>
      <c r="AC23" s="189"/>
      <c r="AD23" s="189"/>
      <c r="AE23" s="189"/>
      <c r="AF23" s="189"/>
      <c r="AG23" s="189"/>
      <c r="AH23" s="189"/>
      <c r="AI23" s="190"/>
      <c r="AJ23" s="90"/>
      <c r="AK23" s="69"/>
    </row>
    <row r="24" spans="1:37" ht="18.75" customHeight="1" x14ac:dyDescent="0.25">
      <c r="A24" s="365"/>
      <c r="B24" s="229"/>
      <c r="C24" s="241"/>
      <c r="D24" s="241"/>
      <c r="E24" s="249"/>
      <c r="F24" s="120">
        <v>4</v>
      </c>
      <c r="G24" s="121"/>
      <c r="H24" s="122">
        <v>2</v>
      </c>
      <c r="I24" s="123">
        <v>2</v>
      </c>
      <c r="J24" s="120">
        <v>2</v>
      </c>
      <c r="K24" s="124">
        <v>2</v>
      </c>
      <c r="L24" s="124">
        <v>2</v>
      </c>
      <c r="M24" s="121">
        <v>2</v>
      </c>
      <c r="N24" s="120">
        <v>2</v>
      </c>
      <c r="O24" s="121">
        <v>4</v>
      </c>
      <c r="P24" s="120"/>
      <c r="Q24" s="124">
        <v>2</v>
      </c>
      <c r="R24" s="124">
        <v>4</v>
      </c>
      <c r="S24" s="124"/>
      <c r="T24" s="124">
        <v>2</v>
      </c>
      <c r="U24" s="125"/>
      <c r="V24" s="126"/>
      <c r="W24" s="126"/>
      <c r="X24" s="123">
        <v>2</v>
      </c>
      <c r="Y24" s="120">
        <v>2</v>
      </c>
      <c r="Z24" s="121">
        <v>2</v>
      </c>
      <c r="AA24" s="51"/>
      <c r="AB24" s="43"/>
      <c r="AC24" s="43"/>
      <c r="AD24" s="43"/>
      <c r="AE24" s="43"/>
      <c r="AF24" s="43"/>
      <c r="AG24" s="43"/>
      <c r="AH24" s="43"/>
      <c r="AI24" s="44"/>
      <c r="AJ24" s="90"/>
    </row>
    <row r="25" spans="1:37" x14ac:dyDescent="0.25">
      <c r="A25" s="365"/>
      <c r="B25" s="229"/>
      <c r="C25" s="241"/>
      <c r="D25" s="241"/>
      <c r="E25" s="249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90"/>
    </row>
    <row r="26" spans="1:37" ht="30.75" customHeight="1" x14ac:dyDescent="0.25">
      <c r="A26" s="365"/>
      <c r="B26" s="229"/>
      <c r="C26" s="241"/>
      <c r="D26" s="241"/>
      <c r="E26" s="249"/>
      <c r="F26" s="375" t="s">
        <v>86</v>
      </c>
      <c r="G26" s="376"/>
      <c r="H26" s="376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J26" s="90"/>
    </row>
    <row r="27" spans="1:37" ht="18" customHeight="1" x14ac:dyDescent="0.25">
      <c r="A27" s="365"/>
      <c r="B27" s="229"/>
      <c r="C27" s="241"/>
      <c r="D27" s="241"/>
      <c r="E27" s="249"/>
      <c r="F27" s="452">
        <v>2</v>
      </c>
      <c r="G27" s="182"/>
      <c r="H27" s="182"/>
      <c r="I27" s="191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90"/>
      <c r="AJ27" s="90"/>
    </row>
    <row r="28" spans="1:37" ht="18" customHeight="1" thickBot="1" x14ac:dyDescent="0.3">
      <c r="A28" s="365"/>
      <c r="B28" s="229"/>
      <c r="C28" s="242"/>
      <c r="D28" s="242"/>
      <c r="E28" s="249"/>
      <c r="F28" s="126">
        <v>4</v>
      </c>
      <c r="G28" s="127"/>
      <c r="H28" s="128">
        <v>2</v>
      </c>
      <c r="I28" s="266"/>
      <c r="J28" s="266"/>
      <c r="K28" s="267"/>
      <c r="L28" s="268"/>
      <c r="M28" s="268"/>
      <c r="N28" s="268"/>
      <c r="O28" s="185"/>
      <c r="P28" s="185"/>
      <c r="Q28" s="185"/>
      <c r="R28" s="269"/>
      <c r="S28" s="266"/>
      <c r="T28" s="267"/>
      <c r="U28" s="269"/>
      <c r="V28" s="266"/>
      <c r="W28" s="267"/>
      <c r="X28" s="270"/>
      <c r="Y28" s="270"/>
      <c r="Z28" s="270"/>
      <c r="AA28" s="270"/>
      <c r="AB28" s="270"/>
      <c r="AC28" s="270"/>
      <c r="AD28" s="185"/>
      <c r="AE28" s="185"/>
      <c r="AF28" s="185"/>
      <c r="AG28" s="185"/>
      <c r="AH28" s="185"/>
      <c r="AI28" s="186"/>
      <c r="AJ28" s="89"/>
    </row>
    <row r="29" spans="1:37" ht="15.75" thickBot="1" x14ac:dyDescent="0.3">
      <c r="A29" s="29"/>
      <c r="B29" s="229"/>
      <c r="C29" s="85"/>
      <c r="D29" s="174"/>
      <c r="E29" s="8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338"/>
      <c r="AH29" s="338"/>
      <c r="AI29" s="339"/>
      <c r="AJ29" s="92">
        <f>F10+I10+L10+O10+R10+U10+X10+AA10+AD10+AG10+F15+I15+L15+O15+R15+U15+X15+AA15+AD15+AG15+F19+I19+L19+O19+R19+U19+X19+AA19+AD19+AG19+F23+I23+L23+O23+R23+U23+X23+AA23+AD23+AG23+F27+I27+L27+O27+R27+U27+X27+AA27+AD27+AG27</f>
        <v>48</v>
      </c>
    </row>
    <row r="30" spans="1:37" ht="46.5" customHeight="1" x14ac:dyDescent="0.25">
      <c r="A30" s="29"/>
      <c r="B30" s="229"/>
      <c r="C30" s="231" t="s">
        <v>10</v>
      </c>
      <c r="D30" s="445" t="s">
        <v>45</v>
      </c>
      <c r="E30" s="445" t="s">
        <v>132</v>
      </c>
      <c r="F30" s="185"/>
      <c r="G30" s="185"/>
      <c r="H30" s="185"/>
      <c r="I30" s="271"/>
      <c r="J30" s="271"/>
      <c r="K30" s="271"/>
      <c r="L30" s="272"/>
      <c r="M30" s="272"/>
      <c r="N30" s="272"/>
      <c r="O30" s="206"/>
      <c r="P30" s="206"/>
      <c r="Q30" s="207"/>
      <c r="R30" s="273" t="s">
        <v>91</v>
      </c>
      <c r="S30" s="274"/>
      <c r="T30" s="275"/>
      <c r="U30" s="276" t="s">
        <v>94</v>
      </c>
      <c r="V30" s="277"/>
      <c r="W30" s="278"/>
      <c r="X30" s="192"/>
      <c r="Y30" s="193"/>
      <c r="Z30" s="193"/>
      <c r="AA30" s="185"/>
      <c r="AB30" s="185"/>
      <c r="AC30" s="185"/>
      <c r="AD30" s="185"/>
      <c r="AE30" s="185"/>
      <c r="AF30" s="185"/>
      <c r="AG30" s="185"/>
      <c r="AH30" s="185"/>
      <c r="AI30" s="186"/>
      <c r="AJ30" s="89"/>
    </row>
    <row r="31" spans="1:37" ht="16.5" customHeight="1" x14ac:dyDescent="0.25">
      <c r="A31" s="29"/>
      <c r="B31" s="229"/>
      <c r="C31" s="232"/>
      <c r="D31" s="446"/>
      <c r="E31" s="446"/>
      <c r="F31" s="189"/>
      <c r="G31" s="189"/>
      <c r="H31" s="189"/>
      <c r="I31" s="184"/>
      <c r="J31" s="184"/>
      <c r="K31" s="184"/>
      <c r="L31" s="184"/>
      <c r="M31" s="184"/>
      <c r="N31" s="184"/>
      <c r="O31" s="184"/>
      <c r="P31" s="184"/>
      <c r="Q31" s="208"/>
      <c r="R31" s="181">
        <v>2</v>
      </c>
      <c r="S31" s="182"/>
      <c r="T31" s="183"/>
      <c r="U31" s="181">
        <v>2</v>
      </c>
      <c r="V31" s="182"/>
      <c r="W31" s="183"/>
      <c r="X31" s="191"/>
      <c r="Y31" s="189"/>
      <c r="Z31" s="189"/>
      <c r="AA31" s="189"/>
      <c r="AB31" s="189"/>
      <c r="AC31" s="189"/>
      <c r="AD31" s="188"/>
      <c r="AE31" s="188"/>
      <c r="AF31" s="188"/>
      <c r="AG31" s="189"/>
      <c r="AH31" s="189"/>
      <c r="AI31" s="190"/>
      <c r="AJ31" s="90"/>
    </row>
    <row r="32" spans="1:37" ht="16.5" customHeight="1" thickBot="1" x14ac:dyDescent="0.3">
      <c r="A32" s="48"/>
      <c r="B32" s="229"/>
      <c r="C32" s="232"/>
      <c r="D32" s="446"/>
      <c r="E32" s="447"/>
      <c r="F32" s="43"/>
      <c r="G32" s="43"/>
      <c r="H32" s="165"/>
      <c r="I32" s="164"/>
      <c r="J32" s="164"/>
      <c r="K32" s="164"/>
      <c r="L32" s="164"/>
      <c r="M32" s="164"/>
      <c r="N32" s="164"/>
      <c r="O32" s="126"/>
      <c r="P32" s="126"/>
      <c r="Q32" s="126"/>
      <c r="R32" s="124">
        <v>2</v>
      </c>
      <c r="S32" s="124">
        <v>2</v>
      </c>
      <c r="T32" s="121">
        <v>2</v>
      </c>
      <c r="U32" s="124">
        <v>2</v>
      </c>
      <c r="V32" s="124">
        <v>2</v>
      </c>
      <c r="W32" s="121">
        <v>2</v>
      </c>
      <c r="X32" s="51"/>
      <c r="Y32" s="43"/>
      <c r="Z32" s="43"/>
      <c r="AA32" s="43"/>
      <c r="AB32" s="43"/>
      <c r="AC32" s="43"/>
      <c r="AD32" s="47"/>
      <c r="AE32" s="47"/>
      <c r="AF32" s="47"/>
      <c r="AG32" s="43"/>
      <c r="AH32" s="43"/>
      <c r="AI32" s="44"/>
      <c r="AJ32" s="90"/>
    </row>
    <row r="33" spans="1:41" ht="20.25" customHeight="1" x14ac:dyDescent="0.25">
      <c r="A33" s="48"/>
      <c r="B33" s="229"/>
      <c r="C33" s="232"/>
      <c r="D33" s="446"/>
      <c r="E33" s="445" t="s">
        <v>133</v>
      </c>
      <c r="F33" s="43"/>
      <c r="G33" s="43"/>
      <c r="H33" s="43"/>
      <c r="I33" s="165"/>
      <c r="J33" s="43"/>
      <c r="K33" s="43"/>
      <c r="L33" s="43"/>
      <c r="M33" s="165"/>
      <c r="N33" s="165"/>
      <c r="O33" s="43"/>
      <c r="P33" s="43"/>
      <c r="Q33" s="43"/>
      <c r="R33" s="53"/>
      <c r="S33" s="53"/>
      <c r="T33" s="53"/>
      <c r="U33" s="46"/>
      <c r="V33" s="46"/>
      <c r="W33" s="46"/>
      <c r="X33" s="43"/>
      <c r="Y33" s="43"/>
      <c r="Z33" s="43"/>
      <c r="AA33" s="43"/>
      <c r="AB33" s="43"/>
      <c r="AC33" s="43"/>
      <c r="AD33" s="47"/>
      <c r="AE33" s="47"/>
      <c r="AF33" s="47"/>
      <c r="AG33" s="43"/>
      <c r="AH33" s="43"/>
      <c r="AI33" s="44"/>
      <c r="AJ33" s="90"/>
    </row>
    <row r="34" spans="1:41" ht="33" customHeight="1" x14ac:dyDescent="0.25">
      <c r="A34" s="48"/>
      <c r="B34" s="229"/>
      <c r="C34" s="232"/>
      <c r="D34" s="446"/>
      <c r="E34" s="446"/>
      <c r="F34" s="185"/>
      <c r="G34" s="185"/>
      <c r="H34" s="185"/>
      <c r="I34" s="185"/>
      <c r="J34" s="185"/>
      <c r="K34" s="185"/>
      <c r="L34" s="257"/>
      <c r="M34" s="257"/>
      <c r="N34" s="257"/>
      <c r="O34" s="258"/>
      <c r="P34" s="258"/>
      <c r="Q34" s="259"/>
      <c r="R34" s="260" t="s">
        <v>92</v>
      </c>
      <c r="S34" s="261"/>
      <c r="T34" s="262"/>
      <c r="U34" s="263" t="s">
        <v>93</v>
      </c>
      <c r="V34" s="264"/>
      <c r="W34" s="265"/>
      <c r="X34" s="192"/>
      <c r="Y34" s="193"/>
      <c r="Z34" s="193"/>
      <c r="AA34" s="185"/>
      <c r="AB34" s="185"/>
      <c r="AC34" s="185"/>
      <c r="AD34" s="185"/>
      <c r="AE34" s="185"/>
      <c r="AF34" s="185"/>
      <c r="AG34" s="185"/>
      <c r="AH34" s="185"/>
      <c r="AI34" s="186"/>
      <c r="AJ34" s="90"/>
    </row>
    <row r="35" spans="1:41" ht="18.75" customHeight="1" x14ac:dyDescent="0.25">
      <c r="A35" s="48"/>
      <c r="B35" s="229"/>
      <c r="C35" s="232"/>
      <c r="D35" s="446"/>
      <c r="E35" s="446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205"/>
      <c r="R35" s="181">
        <v>2</v>
      </c>
      <c r="S35" s="182"/>
      <c r="T35" s="183"/>
      <c r="U35" s="181">
        <v>2</v>
      </c>
      <c r="V35" s="182"/>
      <c r="W35" s="183"/>
      <c r="X35" s="191"/>
      <c r="Y35" s="189"/>
      <c r="Z35" s="189"/>
      <c r="AA35" s="189"/>
      <c r="AB35" s="189"/>
      <c r="AC35" s="189"/>
      <c r="AD35" s="188"/>
      <c r="AE35" s="188"/>
      <c r="AF35" s="188"/>
      <c r="AG35" s="189"/>
      <c r="AH35" s="189"/>
      <c r="AI35" s="190"/>
      <c r="AJ35" s="90"/>
    </row>
    <row r="36" spans="1:41" ht="18.75" customHeight="1" thickBot="1" x14ac:dyDescent="0.3">
      <c r="A36" s="29"/>
      <c r="B36" s="229"/>
      <c r="C36" s="232"/>
      <c r="D36" s="447"/>
      <c r="E36" s="44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29">
        <v>2</v>
      </c>
      <c r="S36" s="130">
        <v>2</v>
      </c>
      <c r="T36" s="131">
        <v>2</v>
      </c>
      <c r="U36" s="127">
        <v>2</v>
      </c>
      <c r="V36" s="127">
        <v>2</v>
      </c>
      <c r="W36" s="127">
        <v>2</v>
      </c>
      <c r="X36" s="51"/>
      <c r="Y36" s="43"/>
      <c r="Z36" s="43"/>
      <c r="AA36" s="43"/>
      <c r="AB36" s="43"/>
      <c r="AC36" s="43"/>
      <c r="AD36" s="47"/>
      <c r="AE36" s="47"/>
      <c r="AF36" s="47"/>
      <c r="AG36" s="43"/>
      <c r="AH36" s="43"/>
      <c r="AI36" s="44"/>
      <c r="AJ36" s="89"/>
    </row>
    <row r="37" spans="1:41" ht="15.75" customHeight="1" thickBot="1" x14ac:dyDescent="0.3">
      <c r="A37" s="29"/>
      <c r="B37" s="229"/>
      <c r="C37" s="232"/>
      <c r="D37" s="169"/>
      <c r="E37" s="76"/>
      <c r="F37" s="221" t="s">
        <v>129</v>
      </c>
      <c r="G37" s="221"/>
      <c r="H37" s="221"/>
      <c r="I37" s="221"/>
      <c r="J37" s="221"/>
      <c r="K37" s="221"/>
      <c r="L37" s="221"/>
      <c r="M37" s="221"/>
      <c r="N37" s="221"/>
      <c r="O37" s="221" t="s">
        <v>130</v>
      </c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89"/>
    </row>
    <row r="38" spans="1:41" ht="42.75" customHeight="1" x14ac:dyDescent="0.25">
      <c r="A38" s="29"/>
      <c r="B38" s="229"/>
      <c r="C38" s="232"/>
      <c r="D38" s="448" t="s">
        <v>134</v>
      </c>
      <c r="E38" s="234" t="s">
        <v>101</v>
      </c>
      <c r="F38" s="198" t="s">
        <v>61</v>
      </c>
      <c r="G38" s="198"/>
      <c r="H38" s="199"/>
      <c r="I38" s="197" t="s">
        <v>62</v>
      </c>
      <c r="J38" s="198"/>
      <c r="K38" s="199"/>
      <c r="L38" s="197" t="s">
        <v>63</v>
      </c>
      <c r="M38" s="198"/>
      <c r="N38" s="199"/>
      <c r="O38" s="197" t="s">
        <v>111</v>
      </c>
      <c r="P38" s="198"/>
      <c r="Q38" s="199"/>
      <c r="R38" s="197" t="s">
        <v>118</v>
      </c>
      <c r="S38" s="198"/>
      <c r="T38" s="199"/>
      <c r="U38" s="197" t="s">
        <v>112</v>
      </c>
      <c r="V38" s="198"/>
      <c r="W38" s="199"/>
      <c r="X38" s="197" t="s">
        <v>113</v>
      </c>
      <c r="Y38" s="198"/>
      <c r="Z38" s="199"/>
      <c r="AA38" s="197" t="s">
        <v>114</v>
      </c>
      <c r="AB38" s="198"/>
      <c r="AC38" s="199"/>
      <c r="AD38" s="197" t="s">
        <v>115</v>
      </c>
      <c r="AE38" s="198"/>
      <c r="AF38" s="199"/>
      <c r="AG38" s="197" t="s">
        <v>116</v>
      </c>
      <c r="AH38" s="198"/>
      <c r="AI38" s="223"/>
      <c r="AJ38" s="89"/>
    </row>
    <row r="39" spans="1:41" ht="18.75" customHeight="1" x14ac:dyDescent="0.25">
      <c r="A39" s="29"/>
      <c r="B39" s="229"/>
      <c r="C39" s="232"/>
      <c r="D39" s="448"/>
      <c r="E39" s="235"/>
      <c r="F39" s="182">
        <v>3</v>
      </c>
      <c r="G39" s="182"/>
      <c r="H39" s="183"/>
      <c r="I39" s="181">
        <v>3</v>
      </c>
      <c r="J39" s="182"/>
      <c r="K39" s="183"/>
      <c r="L39" s="391">
        <v>3</v>
      </c>
      <c r="M39" s="392"/>
      <c r="N39" s="393"/>
      <c r="O39" s="378">
        <v>5</v>
      </c>
      <c r="P39" s="379"/>
      <c r="Q39" s="380"/>
      <c r="R39" s="378">
        <v>5</v>
      </c>
      <c r="S39" s="379"/>
      <c r="T39" s="380"/>
      <c r="U39" s="181">
        <v>5</v>
      </c>
      <c r="V39" s="182"/>
      <c r="W39" s="183"/>
      <c r="X39" s="181">
        <v>5</v>
      </c>
      <c r="Y39" s="182"/>
      <c r="Z39" s="183"/>
      <c r="AA39" s="181">
        <v>7</v>
      </c>
      <c r="AB39" s="182"/>
      <c r="AC39" s="183"/>
      <c r="AD39" s="181">
        <v>7</v>
      </c>
      <c r="AE39" s="182"/>
      <c r="AF39" s="183"/>
      <c r="AG39" s="181">
        <v>7</v>
      </c>
      <c r="AH39" s="182"/>
      <c r="AI39" s="340"/>
      <c r="AJ39" s="90"/>
    </row>
    <row r="40" spans="1:41" ht="18.75" customHeight="1" x14ac:dyDescent="0.25">
      <c r="A40" s="29"/>
      <c r="B40" s="229"/>
      <c r="C40" s="232"/>
      <c r="D40" s="448"/>
      <c r="E40" s="235"/>
      <c r="F40" s="132">
        <v>2</v>
      </c>
      <c r="G40" s="115">
        <v>2</v>
      </c>
      <c r="H40" s="115">
        <v>5</v>
      </c>
      <c r="I40" s="115">
        <v>2</v>
      </c>
      <c r="J40" s="115">
        <v>2</v>
      </c>
      <c r="K40" s="115">
        <v>5</v>
      </c>
      <c r="L40" s="115">
        <v>2</v>
      </c>
      <c r="M40" s="115">
        <v>2</v>
      </c>
      <c r="N40" s="115">
        <v>5</v>
      </c>
      <c r="O40" s="115"/>
      <c r="P40" s="115">
        <v>4</v>
      </c>
      <c r="Q40" s="115">
        <v>11</v>
      </c>
      <c r="R40" s="115"/>
      <c r="S40" s="115">
        <v>4</v>
      </c>
      <c r="T40" s="115">
        <v>11</v>
      </c>
      <c r="U40" s="115"/>
      <c r="V40" s="115">
        <v>4</v>
      </c>
      <c r="W40" s="115">
        <v>11</v>
      </c>
      <c r="X40" s="115"/>
      <c r="Y40" s="115">
        <v>4</v>
      </c>
      <c r="Z40" s="115">
        <v>11</v>
      </c>
      <c r="AA40" s="115"/>
      <c r="AB40" s="115">
        <v>4</v>
      </c>
      <c r="AC40" s="115">
        <v>17</v>
      </c>
      <c r="AD40" s="115"/>
      <c r="AE40" s="115">
        <v>4</v>
      </c>
      <c r="AF40" s="115">
        <v>17</v>
      </c>
      <c r="AG40" s="115"/>
      <c r="AH40" s="115">
        <v>4</v>
      </c>
      <c r="AI40" s="133">
        <v>17</v>
      </c>
      <c r="AJ40" s="89"/>
    </row>
    <row r="41" spans="1:41" x14ac:dyDescent="0.25">
      <c r="A41" s="29"/>
      <c r="B41" s="229"/>
      <c r="C41" s="232"/>
      <c r="D41" s="448"/>
      <c r="E41" s="235"/>
      <c r="F41" s="64"/>
      <c r="G41" s="62"/>
      <c r="H41" s="62"/>
      <c r="I41" s="6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6"/>
      <c r="AB41" s="6"/>
      <c r="AC41" s="6"/>
      <c r="AD41" s="33"/>
      <c r="AE41" s="33"/>
      <c r="AF41" s="33"/>
      <c r="AG41" s="33"/>
      <c r="AH41" s="33"/>
      <c r="AI41" s="34"/>
      <c r="AJ41" s="89"/>
      <c r="AO41" s="93"/>
    </row>
    <row r="42" spans="1:41" ht="31.5" customHeight="1" x14ac:dyDescent="0.25">
      <c r="A42" s="29"/>
      <c r="B42" s="229"/>
      <c r="C42" s="232"/>
      <c r="D42" s="448"/>
      <c r="E42" s="235"/>
      <c r="F42" s="247" t="s">
        <v>135</v>
      </c>
      <c r="G42" s="247"/>
      <c r="H42" s="247"/>
      <c r="I42" s="197" t="s">
        <v>37</v>
      </c>
      <c r="J42" s="453"/>
      <c r="K42" s="454"/>
      <c r="L42" s="455" t="s">
        <v>110</v>
      </c>
      <c r="M42" s="453"/>
      <c r="N42" s="454"/>
      <c r="O42" s="455" t="s">
        <v>38</v>
      </c>
      <c r="P42" s="453"/>
      <c r="Q42" s="454"/>
      <c r="R42" s="455" t="s">
        <v>33</v>
      </c>
      <c r="S42" s="453"/>
      <c r="T42" s="454"/>
      <c r="U42" s="450"/>
      <c r="V42" s="188"/>
      <c r="W42" s="451"/>
      <c r="X42" s="455" t="s">
        <v>34</v>
      </c>
      <c r="Y42" s="453"/>
      <c r="Z42" s="454"/>
      <c r="AA42" s="200" t="s">
        <v>35</v>
      </c>
      <c r="AB42" s="201"/>
      <c r="AC42" s="202"/>
      <c r="AD42" s="200" t="s">
        <v>36</v>
      </c>
      <c r="AE42" s="201"/>
      <c r="AF42" s="202"/>
      <c r="AG42" s="441"/>
      <c r="AH42" s="185"/>
      <c r="AI42" s="186"/>
      <c r="AJ42" s="89"/>
    </row>
    <row r="43" spans="1:41" ht="15.75" customHeight="1" x14ac:dyDescent="0.25">
      <c r="A43" s="29"/>
      <c r="B43" s="229"/>
      <c r="C43" s="232"/>
      <c r="D43" s="448"/>
      <c r="E43" s="235"/>
      <c r="F43" s="182">
        <v>3</v>
      </c>
      <c r="G43" s="182"/>
      <c r="H43" s="182"/>
      <c r="I43" s="181">
        <v>3</v>
      </c>
      <c r="J43" s="182"/>
      <c r="K43" s="183"/>
      <c r="L43" s="391">
        <v>3</v>
      </c>
      <c r="M43" s="392"/>
      <c r="N43" s="393"/>
      <c r="O43" s="378">
        <v>3</v>
      </c>
      <c r="P43" s="379"/>
      <c r="Q43" s="380"/>
      <c r="R43" s="378">
        <v>3</v>
      </c>
      <c r="S43" s="379"/>
      <c r="T43" s="380"/>
      <c r="U43" s="210"/>
      <c r="V43" s="184"/>
      <c r="W43" s="208"/>
      <c r="X43" s="181">
        <v>3</v>
      </c>
      <c r="Y43" s="182"/>
      <c r="Z43" s="183"/>
      <c r="AA43" s="181">
        <v>3</v>
      </c>
      <c r="AB43" s="182"/>
      <c r="AC43" s="183"/>
      <c r="AD43" s="181">
        <v>3</v>
      </c>
      <c r="AE43" s="182"/>
      <c r="AF43" s="183"/>
      <c r="AG43" s="191"/>
      <c r="AH43" s="189"/>
      <c r="AI43" s="190"/>
      <c r="AJ43" s="98"/>
    </row>
    <row r="44" spans="1:41" ht="15.75" customHeight="1" thickBot="1" x14ac:dyDescent="0.3">
      <c r="A44" s="29"/>
      <c r="B44" s="230"/>
      <c r="C44" s="233"/>
      <c r="D44" s="449"/>
      <c r="E44" s="236"/>
      <c r="F44" s="134">
        <v>2</v>
      </c>
      <c r="G44" s="135">
        <v>2</v>
      </c>
      <c r="H44" s="135">
        <v>5</v>
      </c>
      <c r="I44" s="136">
        <v>2</v>
      </c>
      <c r="J44" s="135">
        <v>2</v>
      </c>
      <c r="K44" s="135">
        <v>5</v>
      </c>
      <c r="L44" s="136">
        <v>2</v>
      </c>
      <c r="M44" s="135">
        <v>2</v>
      </c>
      <c r="N44" s="135">
        <v>5</v>
      </c>
      <c r="O44" s="136">
        <v>2</v>
      </c>
      <c r="P44" s="135">
        <v>2</v>
      </c>
      <c r="Q44" s="135">
        <v>5</v>
      </c>
      <c r="R44" s="136">
        <v>2</v>
      </c>
      <c r="S44" s="135">
        <v>2</v>
      </c>
      <c r="T44" s="135">
        <v>5</v>
      </c>
      <c r="U44" s="137"/>
      <c r="V44" s="137"/>
      <c r="W44" s="137"/>
      <c r="X44" s="135">
        <v>2</v>
      </c>
      <c r="Y44" s="135">
        <v>2</v>
      </c>
      <c r="Z44" s="135">
        <v>5</v>
      </c>
      <c r="AA44" s="136">
        <v>2</v>
      </c>
      <c r="AB44" s="135">
        <v>2</v>
      </c>
      <c r="AC44" s="135">
        <v>5</v>
      </c>
      <c r="AD44" s="136">
        <v>2</v>
      </c>
      <c r="AE44" s="135">
        <v>2</v>
      </c>
      <c r="AF44" s="135">
        <v>5</v>
      </c>
      <c r="AG44" s="21"/>
      <c r="AH44" s="21"/>
      <c r="AI44" s="22"/>
      <c r="AJ44" s="57"/>
    </row>
    <row r="45" spans="1:41" ht="15.75" customHeight="1" thickBot="1" x14ac:dyDescent="0.3">
      <c r="A45" s="24"/>
      <c r="B45" s="86"/>
      <c r="C45" s="27"/>
      <c r="D45" s="27"/>
      <c r="E45" s="28"/>
      <c r="F45" s="3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26"/>
      <c r="T45" s="26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92">
        <f>I31+L31+R31+U31+R35+U35+F39+I39+L39+O39+R39+U39+X39+AA39+AD39+AG39+F43+I43+L43+O43+R43+X43+AA43+AD43</f>
        <v>82</v>
      </c>
    </row>
    <row r="46" spans="1:41" ht="54.75" customHeight="1" x14ac:dyDescent="0.25">
      <c r="A46" s="414"/>
      <c r="B46" s="224" t="s">
        <v>50</v>
      </c>
      <c r="C46" s="373" t="s">
        <v>11</v>
      </c>
      <c r="D46" s="254"/>
      <c r="E46" s="367" t="s">
        <v>46</v>
      </c>
      <c r="F46" s="185"/>
      <c r="G46" s="185"/>
      <c r="H46" s="185"/>
      <c r="I46" s="185"/>
      <c r="J46" s="185"/>
      <c r="K46" s="185"/>
      <c r="L46" s="279"/>
      <c r="M46" s="280"/>
      <c r="N46" s="292"/>
      <c r="O46" s="211" t="s">
        <v>106</v>
      </c>
      <c r="P46" s="211"/>
      <c r="Q46" s="211"/>
      <c r="R46" s="185"/>
      <c r="S46" s="185"/>
      <c r="T46" s="185"/>
      <c r="U46" s="438" t="s">
        <v>107</v>
      </c>
      <c r="V46" s="439"/>
      <c r="W46" s="440"/>
      <c r="X46" s="211" t="s">
        <v>108</v>
      </c>
      <c r="Y46" s="211"/>
      <c r="Z46" s="211"/>
      <c r="AA46" s="185"/>
      <c r="AB46" s="185"/>
      <c r="AC46" s="185"/>
      <c r="AD46" s="185"/>
      <c r="AE46" s="185"/>
      <c r="AF46" s="185"/>
      <c r="AG46" s="271"/>
      <c r="AH46" s="271"/>
      <c r="AI46" s="287"/>
      <c r="AJ46" s="89"/>
    </row>
    <row r="47" spans="1:41" x14ac:dyDescent="0.25">
      <c r="A47" s="414"/>
      <c r="B47" s="225"/>
      <c r="C47" s="371"/>
      <c r="D47" s="255"/>
      <c r="E47" s="368"/>
      <c r="F47" s="191"/>
      <c r="G47" s="189"/>
      <c r="H47" s="189"/>
      <c r="I47" s="205"/>
      <c r="J47" s="215"/>
      <c r="K47" s="191"/>
      <c r="L47" s="205"/>
      <c r="M47" s="215"/>
      <c r="N47" s="191"/>
      <c r="O47" s="291">
        <v>2</v>
      </c>
      <c r="P47" s="291"/>
      <c r="Q47" s="291"/>
      <c r="R47" s="208"/>
      <c r="S47" s="209"/>
      <c r="T47" s="210"/>
      <c r="U47" s="288">
        <v>2</v>
      </c>
      <c r="V47" s="289"/>
      <c r="W47" s="290"/>
      <c r="X47" s="291">
        <v>2</v>
      </c>
      <c r="Y47" s="291"/>
      <c r="Z47" s="291"/>
      <c r="AG47" s="189"/>
      <c r="AH47" s="189"/>
      <c r="AI47" s="190"/>
      <c r="AJ47" s="90"/>
    </row>
    <row r="48" spans="1:41" ht="15.75" thickBot="1" x14ac:dyDescent="0.3">
      <c r="A48" s="414"/>
      <c r="B48" s="225"/>
      <c r="C48" s="374"/>
      <c r="D48" s="256"/>
      <c r="E48" s="369"/>
      <c r="L48" s="6"/>
      <c r="M48" s="6"/>
      <c r="N48" s="6"/>
      <c r="O48" s="116">
        <v>2</v>
      </c>
      <c r="P48" s="116">
        <v>2</v>
      </c>
      <c r="Q48" s="116">
        <v>2</v>
      </c>
      <c r="R48" s="138"/>
      <c r="S48" s="138"/>
      <c r="T48" s="138"/>
      <c r="U48" s="116">
        <v>2</v>
      </c>
      <c r="V48" s="139">
        <v>2</v>
      </c>
      <c r="W48" s="116">
        <v>2</v>
      </c>
      <c r="X48" s="116">
        <v>2</v>
      </c>
      <c r="Y48" s="116">
        <v>2</v>
      </c>
      <c r="Z48" s="116">
        <v>2</v>
      </c>
      <c r="AG48" s="33"/>
      <c r="AH48" s="33"/>
      <c r="AI48" s="34"/>
      <c r="AJ48" s="89"/>
    </row>
    <row r="49" spans="1:36" ht="15.75" thickBot="1" x14ac:dyDescent="0.3">
      <c r="A49" s="32"/>
      <c r="B49" s="226"/>
      <c r="C49" s="80"/>
      <c r="D49" s="175"/>
      <c r="E49" s="81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19"/>
      <c r="AH49" s="419"/>
      <c r="AI49" s="420"/>
      <c r="AJ49" s="89"/>
    </row>
    <row r="50" spans="1:36" ht="38.25" customHeight="1" x14ac:dyDescent="0.25">
      <c r="A50" s="365"/>
      <c r="B50" s="225"/>
      <c r="C50" s="370" t="s">
        <v>124</v>
      </c>
      <c r="D50" s="254"/>
      <c r="E50" s="251" t="s">
        <v>102</v>
      </c>
      <c r="F50" s="185"/>
      <c r="G50" s="185"/>
      <c r="H50" s="185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334" t="s">
        <v>30</v>
      </c>
      <c r="Y50" s="335"/>
      <c r="Z50" s="336"/>
      <c r="AA50" s="194" t="s">
        <v>52</v>
      </c>
      <c r="AB50" s="195"/>
      <c r="AC50" s="195"/>
      <c r="AD50" s="185"/>
      <c r="AE50" s="185"/>
      <c r="AF50" s="185"/>
      <c r="AG50" s="395" t="s">
        <v>103</v>
      </c>
      <c r="AH50" s="396"/>
      <c r="AI50" s="397"/>
      <c r="AJ50" s="89"/>
    </row>
    <row r="51" spans="1:36" ht="15" customHeight="1" x14ac:dyDescent="0.25">
      <c r="A51" s="365"/>
      <c r="B51" s="225"/>
      <c r="C51" s="371"/>
      <c r="D51" s="255"/>
      <c r="E51" s="252"/>
      <c r="F51" s="286"/>
      <c r="G51" s="189"/>
      <c r="H51" s="189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398">
        <v>2</v>
      </c>
      <c r="Y51" s="399"/>
      <c r="Z51" s="400"/>
      <c r="AA51" s="196">
        <v>2</v>
      </c>
      <c r="AB51" s="196"/>
      <c r="AC51" s="196"/>
      <c r="AD51" s="203"/>
      <c r="AE51" s="203"/>
      <c r="AF51" s="203"/>
      <c r="AG51" s="415">
        <v>2</v>
      </c>
      <c r="AH51" s="250"/>
      <c r="AI51" s="437"/>
      <c r="AJ51" s="90"/>
    </row>
    <row r="52" spans="1:36" ht="19.5" customHeight="1" thickBot="1" x14ac:dyDescent="0.3">
      <c r="A52" s="365"/>
      <c r="B52" s="227"/>
      <c r="C52" s="372"/>
      <c r="D52" s="256"/>
      <c r="E52" s="253"/>
      <c r="F52" s="87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0">
        <v>4</v>
      </c>
      <c r="Y52" s="140"/>
      <c r="Z52" s="141">
        <v>2</v>
      </c>
      <c r="AA52" s="142">
        <v>4</v>
      </c>
      <c r="AB52" s="142"/>
      <c r="AC52" s="135">
        <v>2</v>
      </c>
      <c r="AD52" s="138"/>
      <c r="AE52" s="138"/>
      <c r="AF52" s="138"/>
      <c r="AG52" s="135">
        <v>4</v>
      </c>
      <c r="AH52" s="135"/>
      <c r="AI52" s="143">
        <v>2</v>
      </c>
      <c r="AJ52" s="57"/>
    </row>
    <row r="53" spans="1:36" ht="15.75" thickBot="1" x14ac:dyDescent="0.3">
      <c r="A53" s="8"/>
      <c r="B53" s="83"/>
      <c r="C53" s="77"/>
      <c r="D53" s="84"/>
      <c r="E53" s="72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55"/>
      <c r="AJ53" s="94">
        <f>L47+U47+X47+O47+AG47+F51+I51+L51+O51+R51+U51+AA51+X51+AG51</f>
        <v>12</v>
      </c>
    </row>
    <row r="54" spans="1:36" ht="48" customHeight="1" x14ac:dyDescent="0.25">
      <c r="A54" s="8"/>
      <c r="B54" s="311" t="s">
        <v>125</v>
      </c>
      <c r="C54" s="314" t="s">
        <v>60</v>
      </c>
      <c r="D54" s="283" t="s">
        <v>12</v>
      </c>
      <c r="E54" s="283"/>
      <c r="F54" s="204" t="s">
        <v>128</v>
      </c>
      <c r="G54" s="204"/>
      <c r="H54" s="204"/>
      <c r="I54" s="401"/>
      <c r="J54" s="402"/>
      <c r="K54" s="402"/>
      <c r="L54" s="402"/>
      <c r="M54" s="402"/>
      <c r="N54" s="402"/>
      <c r="O54" s="403" t="s">
        <v>95</v>
      </c>
      <c r="P54" s="404"/>
      <c r="Q54" s="405"/>
      <c r="R54" s="185"/>
      <c r="S54" s="185"/>
      <c r="T54" s="185"/>
      <c r="U54" s="185"/>
      <c r="V54" s="185"/>
      <c r="W54" s="185"/>
      <c r="X54" s="185"/>
      <c r="Y54" s="185"/>
      <c r="Z54" s="185"/>
      <c r="AA54" s="406" t="s">
        <v>96</v>
      </c>
      <c r="AB54" s="407"/>
      <c r="AC54" s="408"/>
      <c r="AD54" s="185"/>
      <c r="AE54" s="185"/>
      <c r="AF54" s="185"/>
      <c r="AG54" s="279"/>
      <c r="AH54" s="280"/>
      <c r="AI54" s="281"/>
      <c r="AJ54" s="89"/>
    </row>
    <row r="55" spans="1:36" ht="15" customHeight="1" x14ac:dyDescent="0.25">
      <c r="A55" s="8"/>
      <c r="B55" s="312"/>
      <c r="C55" s="315"/>
      <c r="D55" s="284"/>
      <c r="E55" s="284"/>
      <c r="F55" s="182">
        <v>2</v>
      </c>
      <c r="G55" s="182"/>
      <c r="H55" s="182"/>
      <c r="I55" s="409"/>
      <c r="J55" s="203"/>
      <c r="K55" s="203"/>
      <c r="L55" s="203"/>
      <c r="M55" s="203"/>
      <c r="N55" s="203"/>
      <c r="O55" s="212">
        <v>2</v>
      </c>
      <c r="P55" s="213"/>
      <c r="Q55" s="214"/>
      <c r="R55" s="203"/>
      <c r="S55" s="203"/>
      <c r="T55" s="203"/>
      <c r="U55" s="203"/>
      <c r="V55" s="203"/>
      <c r="W55" s="203"/>
      <c r="X55" s="203"/>
      <c r="Y55" s="203"/>
      <c r="Z55" s="203"/>
      <c r="AA55" s="296">
        <v>2</v>
      </c>
      <c r="AB55" s="297"/>
      <c r="AC55" s="298"/>
      <c r="AD55" s="188"/>
      <c r="AE55" s="188"/>
      <c r="AF55" s="188"/>
      <c r="AG55" s="205"/>
      <c r="AH55" s="215"/>
      <c r="AI55" s="282"/>
      <c r="AJ55" s="90"/>
    </row>
    <row r="56" spans="1:36" ht="15" customHeight="1" x14ac:dyDescent="0.25">
      <c r="A56" s="8"/>
      <c r="B56" s="312"/>
      <c r="C56" s="315"/>
      <c r="D56" s="284"/>
      <c r="E56" s="284"/>
      <c r="F56" s="144">
        <v>4</v>
      </c>
      <c r="G56" s="115"/>
      <c r="H56" s="115">
        <v>2</v>
      </c>
      <c r="I56" s="145"/>
      <c r="J56" s="145"/>
      <c r="K56" s="145"/>
      <c r="L56" s="145"/>
      <c r="M56" s="145"/>
      <c r="N56" s="145"/>
      <c r="O56" s="146">
        <v>4</v>
      </c>
      <c r="P56" s="147"/>
      <c r="Q56" s="148">
        <v>2</v>
      </c>
      <c r="R56" s="138"/>
      <c r="S56" s="138"/>
      <c r="T56" s="138"/>
      <c r="U56" s="138"/>
      <c r="V56" s="138"/>
      <c r="W56" s="138"/>
      <c r="X56" s="138"/>
      <c r="Y56" s="138"/>
      <c r="Z56" s="138"/>
      <c r="AA56" s="149">
        <v>4</v>
      </c>
      <c r="AB56" s="149"/>
      <c r="AC56" s="150">
        <v>2</v>
      </c>
      <c r="AG56" s="41"/>
      <c r="AH56" s="41"/>
      <c r="AI56" s="42"/>
      <c r="AJ56" s="90"/>
    </row>
    <row r="57" spans="1:36" ht="15" customHeight="1" thickBot="1" x14ac:dyDescent="0.3">
      <c r="A57" s="8"/>
      <c r="B57" s="312"/>
      <c r="C57" s="315"/>
      <c r="D57" s="284"/>
      <c r="E57" s="284"/>
      <c r="U57" s="8"/>
      <c r="AG57" s="8"/>
      <c r="AH57" s="8"/>
      <c r="AJ57" s="89"/>
    </row>
    <row r="58" spans="1:36" ht="55.5" customHeight="1" x14ac:dyDescent="0.25">
      <c r="A58" s="394"/>
      <c r="B58" s="312"/>
      <c r="C58" s="410" t="s">
        <v>48</v>
      </c>
      <c r="D58" s="284"/>
      <c r="E58" s="284"/>
      <c r="F58" s="185"/>
      <c r="G58" s="185"/>
      <c r="H58" s="185"/>
      <c r="I58" s="218" t="s">
        <v>97</v>
      </c>
      <c r="J58" s="219"/>
      <c r="K58" s="220"/>
      <c r="L58" s="422" t="s">
        <v>98</v>
      </c>
      <c r="M58" s="422"/>
      <c r="N58" s="422"/>
      <c r="O58" s="185"/>
      <c r="P58" s="185"/>
      <c r="Q58" s="185"/>
      <c r="R58" s="185"/>
      <c r="S58" s="185"/>
      <c r="T58" s="185"/>
      <c r="U58" s="337"/>
      <c r="V58" s="176"/>
      <c r="W58" s="441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436"/>
      <c r="AJ58" s="89"/>
    </row>
    <row r="59" spans="1:36" x14ac:dyDescent="0.25">
      <c r="A59" s="394"/>
      <c r="B59" s="312"/>
      <c r="C59" s="411"/>
      <c r="D59" s="284"/>
      <c r="E59" s="284"/>
      <c r="F59" s="243"/>
      <c r="G59" s="244"/>
      <c r="H59" s="244"/>
      <c r="I59" s="296">
        <v>2</v>
      </c>
      <c r="J59" s="297"/>
      <c r="K59" s="298"/>
      <c r="L59" s="294">
        <v>2</v>
      </c>
      <c r="M59" s="294"/>
      <c r="N59" s="294"/>
      <c r="O59" s="205"/>
      <c r="P59" s="215"/>
      <c r="Q59" s="191"/>
      <c r="R59" s="189"/>
      <c r="S59" s="189"/>
      <c r="T59" s="189"/>
      <c r="U59" s="205"/>
      <c r="V59" s="215"/>
      <c r="W59" s="191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436"/>
      <c r="AJ59" s="90"/>
    </row>
    <row r="60" spans="1:36" x14ac:dyDescent="0.25">
      <c r="A60" s="394"/>
      <c r="B60" s="312"/>
      <c r="C60" s="411"/>
      <c r="D60" s="284"/>
      <c r="E60" s="284"/>
      <c r="F60" s="101"/>
      <c r="G60" s="8"/>
      <c r="H60" s="8"/>
      <c r="I60" s="146">
        <v>2</v>
      </c>
      <c r="J60" s="146">
        <v>2</v>
      </c>
      <c r="K60" s="147">
        <v>2</v>
      </c>
      <c r="L60" s="115">
        <v>2</v>
      </c>
      <c r="M60" s="115">
        <v>2</v>
      </c>
      <c r="N60" s="115">
        <v>2</v>
      </c>
      <c r="R60" s="33"/>
      <c r="S60" s="33"/>
      <c r="T60" s="33"/>
      <c r="U60" s="41"/>
      <c r="V60" s="41"/>
      <c r="W60" s="41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10"/>
      <c r="AJ60" s="89"/>
    </row>
    <row r="61" spans="1:36" x14ac:dyDescent="0.25">
      <c r="A61" s="5"/>
      <c r="B61" s="312"/>
      <c r="C61" s="411"/>
      <c r="D61" s="284"/>
      <c r="E61" s="284"/>
      <c r="F61" s="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7"/>
      <c r="AH61" s="8"/>
      <c r="AI61" s="10"/>
      <c r="AJ61" s="90"/>
    </row>
    <row r="62" spans="1:36" ht="45.75" customHeight="1" x14ac:dyDescent="0.25">
      <c r="A62" s="394"/>
      <c r="B62" s="312"/>
      <c r="C62" s="411"/>
      <c r="D62" s="284"/>
      <c r="E62" s="284"/>
      <c r="F62" s="416" t="s">
        <v>24</v>
      </c>
      <c r="G62" s="417"/>
      <c r="H62" s="418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6"/>
      <c r="AJ62" s="89"/>
    </row>
    <row r="63" spans="1:36" x14ac:dyDescent="0.25">
      <c r="A63" s="394"/>
      <c r="B63" s="312"/>
      <c r="C63" s="411"/>
      <c r="D63" s="284"/>
      <c r="E63" s="284"/>
      <c r="F63" s="415">
        <v>2</v>
      </c>
      <c r="G63" s="250"/>
      <c r="H63" s="250"/>
      <c r="I63" s="316"/>
      <c r="J63" s="317"/>
      <c r="K63" s="317"/>
      <c r="L63" s="317"/>
      <c r="M63" s="317"/>
      <c r="N63" s="317"/>
      <c r="O63" s="317"/>
      <c r="P63" s="317"/>
      <c r="Q63" s="317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90"/>
      <c r="AJ63" s="90"/>
    </row>
    <row r="64" spans="1:36" x14ac:dyDescent="0.25">
      <c r="A64" s="394"/>
      <c r="B64" s="312"/>
      <c r="C64" s="411"/>
      <c r="D64" s="284"/>
      <c r="E64" s="284"/>
      <c r="F64" s="115">
        <v>4</v>
      </c>
      <c r="G64" s="115"/>
      <c r="H64" s="151">
        <v>2</v>
      </c>
      <c r="I64" s="102"/>
      <c r="L64" s="8"/>
      <c r="M64" s="8"/>
      <c r="N64" s="8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J64" s="90"/>
    </row>
    <row r="65" spans="1:40" x14ac:dyDescent="0.25">
      <c r="A65" s="8"/>
      <c r="B65" s="312"/>
      <c r="C65" s="411"/>
      <c r="D65" s="284"/>
      <c r="E65" s="284"/>
      <c r="F65" s="63"/>
      <c r="G65" s="31"/>
      <c r="H65" s="3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10"/>
      <c r="AJ65" s="90"/>
    </row>
    <row r="66" spans="1:40" ht="43.5" customHeight="1" x14ac:dyDescent="0.25">
      <c r="A66" s="394"/>
      <c r="B66" s="312"/>
      <c r="C66" s="411"/>
      <c r="D66" s="284"/>
      <c r="E66" s="284"/>
      <c r="F66" s="413" t="s">
        <v>20</v>
      </c>
      <c r="G66" s="413"/>
      <c r="H66" s="413"/>
      <c r="I66" s="422" t="s">
        <v>21</v>
      </c>
      <c r="J66" s="422"/>
      <c r="K66" s="422"/>
      <c r="L66" s="295" t="s">
        <v>22</v>
      </c>
      <c r="M66" s="295"/>
      <c r="N66" s="295"/>
      <c r="O66" s="295" t="s">
        <v>23</v>
      </c>
      <c r="P66" s="295"/>
      <c r="Q66" s="295"/>
      <c r="R66" s="295" t="s">
        <v>31</v>
      </c>
      <c r="S66" s="295"/>
      <c r="T66" s="295"/>
      <c r="U66" s="295" t="s">
        <v>32</v>
      </c>
      <c r="V66" s="295"/>
      <c r="W66" s="295"/>
      <c r="X66" s="193"/>
      <c r="Y66" s="193"/>
      <c r="Z66" s="193"/>
      <c r="AA66" s="193"/>
      <c r="AB66" s="193"/>
      <c r="AC66" s="193"/>
      <c r="AD66" s="193"/>
      <c r="AE66" s="193"/>
      <c r="AF66" s="193"/>
      <c r="AG66" s="188"/>
      <c r="AH66" s="188"/>
      <c r="AI66" s="436"/>
      <c r="AJ66" s="90"/>
    </row>
    <row r="67" spans="1:40" x14ac:dyDescent="0.25">
      <c r="A67" s="394"/>
      <c r="B67" s="312"/>
      <c r="C67" s="411"/>
      <c r="D67" s="284"/>
      <c r="E67" s="284"/>
      <c r="F67" s="250">
        <v>2</v>
      </c>
      <c r="G67" s="250"/>
      <c r="H67" s="250"/>
      <c r="I67" s="294">
        <v>2</v>
      </c>
      <c r="J67" s="294"/>
      <c r="K67" s="294"/>
      <c r="L67" s="421">
        <v>2</v>
      </c>
      <c r="M67" s="421"/>
      <c r="N67" s="421"/>
      <c r="O67" s="294">
        <v>2</v>
      </c>
      <c r="P67" s="294"/>
      <c r="Q67" s="294"/>
      <c r="R67" s="294">
        <v>2</v>
      </c>
      <c r="S67" s="294"/>
      <c r="T67" s="294"/>
      <c r="U67" s="294">
        <v>2</v>
      </c>
      <c r="V67" s="294"/>
      <c r="W67" s="294"/>
      <c r="X67" s="317"/>
      <c r="Y67" s="317"/>
      <c r="Z67" s="317"/>
      <c r="AA67" s="317"/>
      <c r="AB67" s="317"/>
      <c r="AC67" s="317"/>
      <c r="AD67" s="317"/>
      <c r="AE67" s="317"/>
      <c r="AF67" s="317"/>
      <c r="AG67" s="188"/>
      <c r="AH67" s="188"/>
      <c r="AI67" s="436"/>
      <c r="AJ67" s="90"/>
    </row>
    <row r="68" spans="1:40" x14ac:dyDescent="0.25">
      <c r="A68" s="394"/>
      <c r="B68" s="312"/>
      <c r="C68" s="411"/>
      <c r="D68" s="284"/>
      <c r="E68" s="284"/>
      <c r="F68" s="144">
        <v>4</v>
      </c>
      <c r="G68" s="115"/>
      <c r="H68" s="115">
        <v>2</v>
      </c>
      <c r="I68" s="115">
        <v>4</v>
      </c>
      <c r="J68" s="115"/>
      <c r="K68" s="115">
        <v>2</v>
      </c>
      <c r="L68" s="115">
        <v>4</v>
      </c>
      <c r="M68" s="115"/>
      <c r="N68" s="115">
        <v>2</v>
      </c>
      <c r="O68" s="115">
        <v>4</v>
      </c>
      <c r="P68" s="115"/>
      <c r="Q68" s="115">
        <v>2</v>
      </c>
      <c r="R68" s="115">
        <v>4</v>
      </c>
      <c r="S68" s="115"/>
      <c r="T68" s="115">
        <v>2</v>
      </c>
      <c r="U68" s="115">
        <v>4</v>
      </c>
      <c r="V68" s="115"/>
      <c r="W68" s="115">
        <v>2</v>
      </c>
      <c r="X68" s="96"/>
      <c r="Y68" s="96"/>
      <c r="Z68" s="96"/>
      <c r="AA68" s="96"/>
      <c r="AB68" s="96"/>
      <c r="AC68" s="96"/>
      <c r="AD68" s="96"/>
      <c r="AE68" s="96"/>
      <c r="AF68" s="96"/>
      <c r="AG68" s="8"/>
      <c r="AH68" s="8"/>
      <c r="AI68" s="10"/>
      <c r="AJ68" s="90"/>
    </row>
    <row r="69" spans="1:40" x14ac:dyDescent="0.25">
      <c r="A69" s="8"/>
      <c r="B69" s="312"/>
      <c r="C69" s="411"/>
      <c r="D69" s="284"/>
      <c r="E69" s="284"/>
      <c r="F69" s="64"/>
      <c r="G69" s="56"/>
      <c r="H69" s="56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10"/>
      <c r="AJ69" s="90"/>
    </row>
    <row r="70" spans="1:40" ht="48.75" customHeight="1" x14ac:dyDescent="0.25">
      <c r="A70" s="394"/>
      <c r="B70" s="312"/>
      <c r="C70" s="411"/>
      <c r="D70" s="284"/>
      <c r="E70" s="284"/>
      <c r="F70" s="245" t="s">
        <v>16</v>
      </c>
      <c r="G70" s="245"/>
      <c r="H70" s="246"/>
      <c r="I70" s="185"/>
      <c r="J70" s="185"/>
      <c r="K70" s="185"/>
      <c r="L70" s="422" t="s">
        <v>105</v>
      </c>
      <c r="M70" s="422"/>
      <c r="N70" s="422"/>
      <c r="O70" s="185"/>
      <c r="P70" s="185"/>
      <c r="Q70" s="185"/>
      <c r="R70" s="185"/>
      <c r="S70" s="185"/>
      <c r="T70" s="185"/>
      <c r="U70" s="423" t="s">
        <v>99</v>
      </c>
      <c r="V70" s="417"/>
      <c r="W70" s="418"/>
      <c r="X70" s="423" t="s">
        <v>19</v>
      </c>
      <c r="Y70" s="417"/>
      <c r="Z70" s="418"/>
      <c r="AA70" s="188"/>
      <c r="AB70" s="188"/>
      <c r="AC70" s="188"/>
      <c r="AD70" s="185"/>
      <c r="AE70" s="185"/>
      <c r="AF70" s="185"/>
      <c r="AG70" s="185"/>
      <c r="AH70" s="185"/>
      <c r="AI70" s="186"/>
      <c r="AJ70" s="90"/>
      <c r="AL70" s="329"/>
      <c r="AM70" s="329"/>
      <c r="AN70" s="329"/>
    </row>
    <row r="71" spans="1:40" ht="15.75" thickBot="1" x14ac:dyDescent="0.3">
      <c r="A71" s="394"/>
      <c r="B71" s="312"/>
      <c r="C71" s="411"/>
      <c r="D71" s="284"/>
      <c r="E71" s="284"/>
      <c r="F71" s="250">
        <v>1</v>
      </c>
      <c r="G71" s="250"/>
      <c r="H71" s="293"/>
      <c r="I71" s="210"/>
      <c r="J71" s="184"/>
      <c r="K71" s="184"/>
      <c r="L71" s="294">
        <v>2</v>
      </c>
      <c r="M71" s="294"/>
      <c r="N71" s="294"/>
      <c r="O71" s="210"/>
      <c r="P71" s="184"/>
      <c r="Q71" s="184"/>
      <c r="R71" s="184"/>
      <c r="S71" s="184"/>
      <c r="T71" s="208"/>
      <c r="U71" s="415">
        <v>1</v>
      </c>
      <c r="V71" s="250"/>
      <c r="W71" s="293"/>
      <c r="X71" s="415">
        <v>1</v>
      </c>
      <c r="Y71" s="250"/>
      <c r="Z71" s="293"/>
      <c r="AA71" s="188"/>
      <c r="AB71" s="188"/>
      <c r="AC71" s="188"/>
      <c r="AD71" s="189"/>
      <c r="AE71" s="189"/>
      <c r="AF71" s="189"/>
      <c r="AG71" s="189"/>
      <c r="AH71" s="189"/>
      <c r="AI71" s="190"/>
      <c r="AJ71" s="91"/>
    </row>
    <row r="72" spans="1:40" ht="17.25" customHeight="1" thickBot="1" x14ac:dyDescent="0.3">
      <c r="A72" s="394"/>
      <c r="B72" s="313"/>
      <c r="C72" s="412"/>
      <c r="D72" s="285"/>
      <c r="E72" s="285"/>
      <c r="F72" s="152">
        <v>2</v>
      </c>
      <c r="G72" s="135"/>
      <c r="H72" s="135">
        <v>1</v>
      </c>
      <c r="I72" s="153"/>
      <c r="J72" s="154"/>
      <c r="K72" s="155"/>
      <c r="L72" s="135">
        <v>2</v>
      </c>
      <c r="M72" s="135">
        <v>2</v>
      </c>
      <c r="N72" s="135">
        <v>2</v>
      </c>
      <c r="O72" s="138"/>
      <c r="P72" s="154"/>
      <c r="Q72" s="154"/>
      <c r="R72" s="154"/>
      <c r="S72" s="154"/>
      <c r="T72" s="155"/>
      <c r="U72" s="135">
        <v>2</v>
      </c>
      <c r="V72" s="135"/>
      <c r="W72" s="135">
        <v>1</v>
      </c>
      <c r="X72" s="135"/>
      <c r="Y72" s="135">
        <v>2</v>
      </c>
      <c r="Z72" s="135">
        <v>1</v>
      </c>
      <c r="AA72" s="14"/>
      <c r="AB72" s="14"/>
      <c r="AC72" s="14"/>
      <c r="AD72" s="14"/>
      <c r="AE72" s="14"/>
      <c r="AF72" s="14"/>
      <c r="AG72" s="21"/>
      <c r="AH72" s="21"/>
      <c r="AI72" s="22"/>
      <c r="AJ72" s="91">
        <f>F55+I55+L55+O55+AA55+AG55+F59+I59+L59+R59+U59+X59+AA59+AD59+AG59+F63+I63+L63+O63+R63+U63+X63+AA63+AD63+AG63+F67+I67+L67+O67+R67+U67+X67+AA67+AD67+AG67+F71+X71+U71+O71+AA71+L71+AG71</f>
        <v>29</v>
      </c>
    </row>
    <row r="73" spans="1:40" ht="17.25" customHeight="1" x14ac:dyDescent="0.25">
      <c r="A73" s="52"/>
      <c r="B73" s="95"/>
      <c r="C73" s="49"/>
      <c r="D73" s="49"/>
      <c r="E73" s="49"/>
      <c r="F73" s="50"/>
      <c r="G73" s="100"/>
      <c r="H73" s="96"/>
      <c r="I73" s="96"/>
      <c r="J73" s="96"/>
      <c r="K73" s="96"/>
      <c r="L73" s="96"/>
      <c r="M73" s="96"/>
      <c r="N73" s="96"/>
      <c r="O73" s="65"/>
      <c r="P73" s="41"/>
      <c r="Q73" s="41"/>
      <c r="R73" s="96"/>
      <c r="S73" s="96"/>
      <c r="T73" s="96"/>
      <c r="U73" s="41"/>
      <c r="V73" s="41"/>
      <c r="W73" s="41"/>
      <c r="X73" s="41"/>
      <c r="Y73" s="41"/>
      <c r="Z73" s="41"/>
      <c r="AA73" s="8"/>
      <c r="AB73" s="8"/>
      <c r="AC73" s="8"/>
      <c r="AD73" s="96"/>
      <c r="AE73" s="96"/>
      <c r="AF73" s="96"/>
      <c r="AG73" s="41"/>
      <c r="AH73" s="41"/>
      <c r="AI73" s="41"/>
      <c r="AJ73" s="9"/>
    </row>
    <row r="74" spans="1:40" ht="17.25" customHeight="1" thickBot="1" x14ac:dyDescent="0.3">
      <c r="A74" s="5"/>
      <c r="B74" s="5"/>
      <c r="C74" s="5"/>
      <c r="D74" s="168"/>
      <c r="E74" s="5"/>
      <c r="F74" s="21"/>
      <c r="G74" s="99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8"/>
      <c r="AJ74" s="4"/>
      <c r="AK74" s="4"/>
    </row>
    <row r="75" spans="1:40" ht="29.25" customHeight="1" thickBot="1" x14ac:dyDescent="0.3">
      <c r="A75" s="8"/>
      <c r="B75" s="19"/>
      <c r="C75" s="309" t="s">
        <v>42</v>
      </c>
      <c r="D75" s="309"/>
      <c r="E75" s="310"/>
      <c r="F75" s="321">
        <f>F6+F10+F15+F19+F23+F27+F31+F35+F39+F43+F47+F51+F55+F59+F63+F67+F71</f>
        <v>17</v>
      </c>
      <c r="G75" s="322"/>
      <c r="H75" s="323"/>
      <c r="I75" s="321">
        <f>I6+I10+I15+I19+I23+I27+I31+I35+I39+I43+I47+I51+I55+I59+I63+I67+I71</f>
        <v>18</v>
      </c>
      <c r="J75" s="322"/>
      <c r="K75" s="323"/>
      <c r="L75" s="321">
        <f>L6+L10+L15+L19+L23+L27+L31+L35+L39+L43+L47+L51+L55+L59+L63+L67+L71</f>
        <v>18</v>
      </c>
      <c r="M75" s="322"/>
      <c r="N75" s="323"/>
      <c r="O75" s="321">
        <f>O6+O10+O15+O19+O23+O27+O31+O35+O39+O43+O47+O51+O55+O59+O63+O67+O71</f>
        <v>20</v>
      </c>
      <c r="P75" s="322"/>
      <c r="Q75" s="323"/>
      <c r="R75" s="321">
        <f>R6+R10+R15+R19+R23+R27+R31+R35+R39+R43+R47+R51+R55+R59+R63+R67+R71</f>
        <v>20</v>
      </c>
      <c r="S75" s="322"/>
      <c r="T75" s="323"/>
      <c r="U75" s="321">
        <f>U6+U10+U15+U19+U23+U27+U31+U35+U39+U43+U47+U51+U55+U59+U63+U67+U71</f>
        <v>18</v>
      </c>
      <c r="V75" s="322"/>
      <c r="W75" s="323"/>
      <c r="X75" s="321">
        <f>X6+X10+X15+X19+X23+X27+X31+X35+X39+X43+X47+X51+X55+X59+X63+X67+X71</f>
        <v>19</v>
      </c>
      <c r="Y75" s="322"/>
      <c r="Z75" s="323"/>
      <c r="AA75" s="321">
        <f>AA6+AA10+AA15+AA19+AA23+AA27+AA31+AA35+AA39+AA43+AA47+AA51+AA55+AA59+AA63+AA67+AA71</f>
        <v>18</v>
      </c>
      <c r="AB75" s="322"/>
      <c r="AC75" s="323"/>
      <c r="AD75" s="321">
        <f>AD6+AD10+AD15+AD19+AD23+AD27+AD31+AD35+AD39+AD43+AD47+AD51+AD55+AD59+AD63+AD67+AD71</f>
        <v>16</v>
      </c>
      <c r="AE75" s="322"/>
      <c r="AF75" s="323"/>
      <c r="AG75" s="321">
        <f>AG6+AG10+AG15+AG19+AG23+AG27+AG31+AG35+AG39+AG43+AG47+AG51+AG55+AG59+AG63+AG67+AG71</f>
        <v>11</v>
      </c>
      <c r="AH75" s="322"/>
      <c r="AI75" s="323"/>
      <c r="AJ75" s="162" t="s">
        <v>41</v>
      </c>
      <c r="AK75" s="163">
        <f>F75+I75+L75+O75+R75+U75+X75+AA75+AD75+AG75</f>
        <v>175</v>
      </c>
    </row>
    <row r="76" spans="1:40" ht="15.75" customHeight="1" thickBot="1" x14ac:dyDescent="0.3">
      <c r="A76" s="8"/>
      <c r="F76" s="156">
        <f>F7+F11+F16+F20+F24+F28+F32+F36+F40+F44+F48+F52+F56+F60+F64+F68+F72</f>
        <v>26</v>
      </c>
      <c r="G76" s="156">
        <f>G7+G11+G16+G20+G24+G28+G32+G36+G40+G44+G48+G52+G56+G60+G64+G68+G72</f>
        <v>4</v>
      </c>
      <c r="H76" s="156">
        <f>H7+H11+H16+H20+H24+H28+H32+H36+H40+H44+H48+H52+H56+H60+H64+H68+H72</f>
        <v>21</v>
      </c>
      <c r="I76" s="156">
        <f>I7+I11+I16+I20+I24+I28+I32+I36+I40+I44+I48+I52+I56+I60+I64+I68+I72</f>
        <v>20</v>
      </c>
      <c r="J76" s="156">
        <f>J7+J11+J16+J20+J24+J28+J32+J36+J40+J44+J48+J52+J56+J60+J64+J68+J72</f>
        <v>12</v>
      </c>
      <c r="K76" s="156">
        <f>K7+K11+K16+K20+K24+K28+K32+K36+K40+K44+K48+K52+K56+K60+K64+K68+K72</f>
        <v>22</v>
      </c>
      <c r="L76" s="156">
        <f>L7+L11+L16+L20+L24+L28+L32+L36+L40+L44+L48+L52+L56+L60+L64+L68+L72</f>
        <v>20</v>
      </c>
      <c r="M76" s="156">
        <f>M7+M11+M16+M20+M24+M28+M32+M36+M40+M44+M48+M52+M56+M60+M64+M68+M72</f>
        <v>12</v>
      </c>
      <c r="N76" s="156">
        <f>N7+N11+N16+N20+N24+N28+N32+N36+N40+N44+N48+N52+N56+N60+N64+N68+N72</f>
        <v>22</v>
      </c>
      <c r="O76" s="156">
        <f>O7+O11+O16+O20+O24+O28+O32+O36+O40+O44+O48+O52+O56+O60+O64+O68+O72</f>
        <v>20</v>
      </c>
      <c r="P76" s="156">
        <f>P7+P11+P16+P20+P24+P28+P32+P36+P40+P44+P48+P52+P56+P60+P64+P68+P72</f>
        <v>12</v>
      </c>
      <c r="Q76" s="156">
        <f>Q7+Q11+Q16+Q20+Q24+Q28+Q32+Q36+Q40+Q44+Q48+Q52+Q56+Q60+Q64+Q68+Q72</f>
        <v>28</v>
      </c>
      <c r="R76" s="156">
        <f>R7+R11+R16+R20+R24+R28+R32+R36+R40+R44+R48+R52+R56+R60+R64+R68+R72</f>
        <v>20</v>
      </c>
      <c r="S76" s="156">
        <f>S7+S11+S16+S20+S24+S28+S32+S36+S40+S44+S48+S52+S56+S60+S64+S68+S72</f>
        <v>12</v>
      </c>
      <c r="T76" s="156">
        <f>T7+T11+T16+T20+T24+T28+T32+T36+T40+T44+T48+T52+T56+T60+T64+T68+T72</f>
        <v>28</v>
      </c>
      <c r="U76" s="156">
        <f>U7+U11+U16+U20+U24+U28+U32+U36+U40+U44+U48+U52+U56+U60+U64+U68+U72</f>
        <v>18</v>
      </c>
      <c r="V76" s="156">
        <f>V7+V11+V16+V20+V24+V28+V32+V36+V40+V44+V48+V52+V56+V60+V64+V68+V72</f>
        <v>12</v>
      </c>
      <c r="W76" s="156">
        <f>W7+W11+W16+W20+W24+W28+W32+W36+W40+W44+W48+W52+W56+W60+W64+W68+W72</f>
        <v>24</v>
      </c>
      <c r="X76" s="156">
        <f>X7+X11+X16+X20+X24+X28+X32+X36+X40+X44+X48+X52+X56+X60+X64+X68+X72</f>
        <v>16</v>
      </c>
      <c r="Y76" s="156">
        <f>Y7+Y11+Y16+Y20+Y24+Y28+Y32+Y36+Y40+Y44+Y48+Y52+Y56+Y60+Y64+Y68+Y72</f>
        <v>14</v>
      </c>
      <c r="Z76" s="156">
        <f>Z7+Z11+Z16+Z20+Z24+Z28+Z32+Z36+Z40+Z44+Z48+Z52+Z56+Z60+Z64+Z68+Z72</f>
        <v>27</v>
      </c>
      <c r="AA76" s="156">
        <f>AA7+AA11+AA16+AA20+AA24+AA28+AA32+AA36+AA40+AA44+AA48+AA52+AA56+AA60+AA64+AA68+AA72</f>
        <v>16</v>
      </c>
      <c r="AB76" s="156">
        <f>AB7+AB11+AB16+AB20+AB24+AB28+AB32+AB36+AB40+AB44+AB48+AB52+AB56+AB60+AB64+AB68+AB72</f>
        <v>8</v>
      </c>
      <c r="AC76" s="156">
        <f>AC7+AC11+AC16+AC20+AC24+AC28+AC32+AC36+AC40+AC44+AC48+AC52+AC56+AC60+AC64+AC68+AC72</f>
        <v>30</v>
      </c>
      <c r="AD76" s="156">
        <f>AD7+AD11+AD16+AD20+AD24+AD28+AD32+AD36+AD40+AD44+AD48+AD52+AD56+AD60+AD64+AD68+AD72</f>
        <v>10</v>
      </c>
      <c r="AE76" s="156">
        <f>AE7+AE11+AE16+AE20+AE24+AE28+AE32+AE36+AE40+AE44+AE48+AE52+AE56+AE60+AE64+AE68+AE72</f>
        <v>10</v>
      </c>
      <c r="AF76" s="156">
        <f>AF7+AF11+AF16+AF20+AF24+AF28+AF32+AF36+AF40+AF44+AF48+AF52+AF56+AF60+AF64+AF68+AF72</f>
        <v>28</v>
      </c>
      <c r="AG76" s="156">
        <f>AG7+AG11+AG16+AG20+AG24+AG28+AG32+AG36+AG40+AG44+AG48+AG52+AG56+AG60+AG64+AG68+AG72</f>
        <v>8</v>
      </c>
      <c r="AH76" s="156">
        <f>AH7+AH11+AH16+AH20+AH24+AH28+AH32+AH36+AH40+AH44+AH48+AH52+AH56+AH60+AH64+AH68+AH72</f>
        <v>4</v>
      </c>
      <c r="AI76" s="156">
        <f>AI7+AI11+AI16+AI20+AI24+AI28+AI32+AI36+AI40+AI44+AI48+AI52+AI56+AI60+AI64+AI68+AI72</f>
        <v>21</v>
      </c>
    </row>
    <row r="77" spans="1:40" s="3" customFormat="1" ht="15.75" customHeight="1" thickBot="1" x14ac:dyDescent="0.25">
      <c r="A77" s="15"/>
      <c r="B77" s="13"/>
      <c r="C77" s="13"/>
      <c r="D77" s="13"/>
      <c r="E77" s="13"/>
      <c r="F77" s="157" t="s">
        <v>17</v>
      </c>
      <c r="G77" s="158" t="s">
        <v>18</v>
      </c>
      <c r="H77" s="159" t="s">
        <v>0</v>
      </c>
      <c r="I77" s="159" t="s">
        <v>17</v>
      </c>
      <c r="J77" s="159" t="s">
        <v>18</v>
      </c>
      <c r="K77" s="159" t="s">
        <v>0</v>
      </c>
      <c r="L77" s="160" t="s">
        <v>17</v>
      </c>
      <c r="M77" s="159" t="s">
        <v>18</v>
      </c>
      <c r="N77" s="161" t="s">
        <v>0</v>
      </c>
      <c r="O77" s="158" t="s">
        <v>17</v>
      </c>
      <c r="P77" s="158" t="s">
        <v>18</v>
      </c>
      <c r="Q77" s="158" t="s">
        <v>0</v>
      </c>
      <c r="R77" s="159" t="s">
        <v>17</v>
      </c>
      <c r="S77" s="159" t="s">
        <v>18</v>
      </c>
      <c r="T77" s="159" t="s">
        <v>0</v>
      </c>
      <c r="U77" s="159" t="s">
        <v>17</v>
      </c>
      <c r="V77" s="161" t="s">
        <v>18</v>
      </c>
      <c r="W77" s="159" t="s">
        <v>0</v>
      </c>
      <c r="X77" s="161" t="s">
        <v>17</v>
      </c>
      <c r="Y77" s="159" t="s">
        <v>18</v>
      </c>
      <c r="Z77" s="161" t="s">
        <v>0</v>
      </c>
      <c r="AA77" s="158" t="s">
        <v>17</v>
      </c>
      <c r="AB77" s="158" t="s">
        <v>18</v>
      </c>
      <c r="AC77" s="158" t="s">
        <v>0</v>
      </c>
      <c r="AD77" s="158" t="s">
        <v>17</v>
      </c>
      <c r="AE77" s="158" t="s">
        <v>18</v>
      </c>
      <c r="AF77" s="159" t="s">
        <v>0</v>
      </c>
      <c r="AG77" s="161" t="s">
        <v>17</v>
      </c>
      <c r="AH77" s="158" t="s">
        <v>18</v>
      </c>
      <c r="AI77" s="159" t="s">
        <v>0</v>
      </c>
    </row>
    <row r="78" spans="1:40" s="3" customFormat="1" ht="12" customHeight="1" thickBot="1" x14ac:dyDescent="0.25">
      <c r="A78" s="15"/>
      <c r="B78" s="13"/>
      <c r="C78" s="13"/>
      <c r="D78" s="13"/>
      <c r="E78" s="13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40" s="3" customFormat="1" ht="15.75" thickBot="1" x14ac:dyDescent="0.3">
      <c r="A79" s="15"/>
      <c r="B79" s="110"/>
      <c r="C79" s="110"/>
      <c r="D79" s="110"/>
      <c r="E79" s="111"/>
      <c r="F79" s="319" t="s">
        <v>0</v>
      </c>
      <c r="G79" s="319"/>
      <c r="H79" s="320"/>
      <c r="I79" s="319" t="s">
        <v>1</v>
      </c>
      <c r="J79" s="319"/>
      <c r="K79" s="320"/>
      <c r="L79" s="428" t="s">
        <v>2</v>
      </c>
      <c r="M79" s="319"/>
      <c r="N79" s="320"/>
      <c r="O79" s="428" t="s">
        <v>3</v>
      </c>
      <c r="P79" s="319"/>
      <c r="Q79" s="320"/>
      <c r="R79" s="428" t="s">
        <v>4</v>
      </c>
      <c r="S79" s="319"/>
      <c r="T79" s="320"/>
      <c r="U79" s="427" t="s">
        <v>5</v>
      </c>
      <c r="V79" s="427"/>
      <c r="W79" s="427"/>
      <c r="X79" s="427" t="s">
        <v>6</v>
      </c>
      <c r="Y79" s="427"/>
      <c r="Z79" s="427"/>
      <c r="AA79" s="427" t="s">
        <v>7</v>
      </c>
      <c r="AB79" s="427"/>
      <c r="AC79" s="427"/>
      <c r="AD79" s="427" t="s">
        <v>8</v>
      </c>
      <c r="AE79" s="427"/>
      <c r="AF79" s="427"/>
      <c r="AG79" s="428" t="s">
        <v>9</v>
      </c>
      <c r="AH79" s="319"/>
      <c r="AI79" s="429"/>
    </row>
    <row r="80" spans="1:40" s="3" customFormat="1" ht="24.75" customHeight="1" thickBot="1" x14ac:dyDescent="0.25">
      <c r="A80" s="15"/>
      <c r="B80" s="324" t="s">
        <v>56</v>
      </c>
      <c r="C80" s="325"/>
      <c r="D80" s="325"/>
      <c r="E80" s="326"/>
      <c r="F80" s="302">
        <f>F76+G76+H76</f>
        <v>51</v>
      </c>
      <c r="G80" s="303"/>
      <c r="H80" s="304"/>
      <c r="I80" s="302">
        <f>I76+J76+K76</f>
        <v>54</v>
      </c>
      <c r="J80" s="303"/>
      <c r="K80" s="304"/>
      <c r="L80" s="302">
        <f t="shared" ref="L80" si="0">L76+M76+N76</f>
        <v>54</v>
      </c>
      <c r="M80" s="303"/>
      <c r="N80" s="304"/>
      <c r="O80" s="302">
        <f t="shared" ref="O80" si="1">O76+P76+Q76</f>
        <v>60</v>
      </c>
      <c r="P80" s="303"/>
      <c r="Q80" s="304"/>
      <c r="R80" s="302">
        <f t="shared" ref="R80" si="2">R76+S76+T76</f>
        <v>60</v>
      </c>
      <c r="S80" s="303"/>
      <c r="T80" s="304"/>
      <c r="U80" s="305">
        <f t="shared" ref="U80" si="3">U76+V76+W76</f>
        <v>54</v>
      </c>
      <c r="V80" s="305"/>
      <c r="W80" s="305"/>
      <c r="X80" s="305">
        <f t="shared" ref="X80" si="4">X76+Y76+Z76</f>
        <v>57</v>
      </c>
      <c r="Y80" s="305"/>
      <c r="Z80" s="305"/>
      <c r="AA80" s="305">
        <f t="shared" ref="AA80" si="5">AA76+AB76+AC76</f>
        <v>54</v>
      </c>
      <c r="AB80" s="305"/>
      <c r="AC80" s="305"/>
      <c r="AD80" s="305">
        <f t="shared" ref="AD80" si="6">AD76+AE76+AF76</f>
        <v>48</v>
      </c>
      <c r="AE80" s="305"/>
      <c r="AF80" s="305"/>
      <c r="AG80" s="302">
        <f t="shared" ref="AG80" si="7">AG76+AH76+AI76</f>
        <v>33</v>
      </c>
      <c r="AH80" s="303"/>
      <c r="AI80" s="430"/>
    </row>
    <row r="81" spans="1:40" s="1" customFormat="1" ht="27" customHeight="1" thickBot="1" x14ac:dyDescent="0.3">
      <c r="A81" s="8"/>
      <c r="B81" s="327" t="s">
        <v>55</v>
      </c>
      <c r="C81" s="328"/>
      <c r="D81" s="328"/>
      <c r="E81" s="328"/>
      <c r="F81" s="318">
        <f>F76+G76</f>
        <v>30</v>
      </c>
      <c r="G81" s="303"/>
      <c r="H81" s="304"/>
      <c r="I81" s="302">
        <f>I76+J76</f>
        <v>32</v>
      </c>
      <c r="J81" s="303"/>
      <c r="K81" s="304"/>
      <c r="L81" s="302">
        <f>L76+M76</f>
        <v>32</v>
      </c>
      <c r="M81" s="303"/>
      <c r="N81" s="304"/>
      <c r="O81" s="302">
        <f>O76+P76</f>
        <v>32</v>
      </c>
      <c r="P81" s="303"/>
      <c r="Q81" s="304"/>
      <c r="R81" s="302">
        <f>R76+S76</f>
        <v>32</v>
      </c>
      <c r="S81" s="303"/>
      <c r="T81" s="304"/>
      <c r="U81" s="305">
        <f>U76+V76</f>
        <v>30</v>
      </c>
      <c r="V81" s="305"/>
      <c r="W81" s="305"/>
      <c r="X81" s="305">
        <f>X76+Y76</f>
        <v>30</v>
      </c>
      <c r="Y81" s="305"/>
      <c r="Z81" s="305"/>
      <c r="AA81" s="305">
        <f>AA76+AB76</f>
        <v>24</v>
      </c>
      <c r="AB81" s="305"/>
      <c r="AC81" s="305"/>
      <c r="AD81" s="305">
        <f>AD76+AE76</f>
        <v>20</v>
      </c>
      <c r="AE81" s="305"/>
      <c r="AF81" s="302"/>
      <c r="AG81" s="318">
        <f>AG76+AH76</f>
        <v>12</v>
      </c>
      <c r="AH81" s="303"/>
      <c r="AI81" s="430"/>
      <c r="AJ81" s="3"/>
    </row>
    <row r="82" spans="1:40" ht="45" customHeight="1" thickBot="1" x14ac:dyDescent="0.3">
      <c r="B82" s="299" t="s">
        <v>57</v>
      </c>
      <c r="C82" s="300"/>
      <c r="D82" s="300"/>
      <c r="E82" s="301"/>
      <c r="F82" s="306">
        <f t="shared" ref="F82" si="8">H76</f>
        <v>21</v>
      </c>
      <c r="G82" s="307"/>
      <c r="H82" s="308"/>
      <c r="I82" s="306">
        <f t="shared" ref="I82" si="9">K76</f>
        <v>22</v>
      </c>
      <c r="J82" s="307"/>
      <c r="K82" s="308"/>
      <c r="L82" s="306">
        <f t="shared" ref="L82" si="10">N76</f>
        <v>22</v>
      </c>
      <c r="M82" s="307"/>
      <c r="N82" s="308"/>
      <c r="O82" s="306">
        <f t="shared" ref="O82" si="11">Q76</f>
        <v>28</v>
      </c>
      <c r="P82" s="307"/>
      <c r="Q82" s="308"/>
      <c r="R82" s="306">
        <f t="shared" ref="R82" si="12">T76</f>
        <v>28</v>
      </c>
      <c r="S82" s="307"/>
      <c r="T82" s="308"/>
      <c r="U82" s="431">
        <f t="shared" ref="U82" si="13">W76</f>
        <v>24</v>
      </c>
      <c r="V82" s="431"/>
      <c r="W82" s="431"/>
      <c r="X82" s="431">
        <f t="shared" ref="X82" si="14">Z76</f>
        <v>27</v>
      </c>
      <c r="Y82" s="431"/>
      <c r="Z82" s="431"/>
      <c r="AA82" s="431">
        <f t="shared" ref="AA82" si="15">AC76</f>
        <v>30</v>
      </c>
      <c r="AB82" s="431"/>
      <c r="AC82" s="431"/>
      <c r="AD82" s="431">
        <f t="shared" ref="AD82" si="16">AF76</f>
        <v>28</v>
      </c>
      <c r="AE82" s="431"/>
      <c r="AF82" s="431"/>
      <c r="AG82" s="306">
        <f t="shared" ref="AG82" si="17">AI76</f>
        <v>21</v>
      </c>
      <c r="AH82" s="307"/>
      <c r="AI82" s="432"/>
      <c r="AL82" s="1"/>
      <c r="AN82" s="1"/>
    </row>
    <row r="83" spans="1:40" ht="15.75" thickBot="1" x14ac:dyDescent="0.3">
      <c r="A83" s="8"/>
      <c r="B83" s="8"/>
      <c r="C83" s="8"/>
      <c r="D83" s="8"/>
      <c r="E83" s="8"/>
      <c r="F83" s="66"/>
      <c r="G83" s="67"/>
    </row>
    <row r="84" spans="1:40" ht="40.5" customHeight="1" thickBot="1" x14ac:dyDescent="0.3">
      <c r="A84" s="8"/>
      <c r="B84" s="8"/>
      <c r="C84" s="8"/>
      <c r="D84" s="8"/>
      <c r="E84" s="8"/>
      <c r="F84" s="8"/>
      <c r="G84" s="8"/>
      <c r="H84" s="8"/>
      <c r="I84" s="8"/>
      <c r="J84" s="8" t="s">
        <v>40</v>
      </c>
      <c r="K84" s="8"/>
      <c r="L84" s="8"/>
      <c r="M84" s="8"/>
      <c r="O84" s="424" t="s">
        <v>26</v>
      </c>
      <c r="P84" s="425"/>
      <c r="Q84" s="426"/>
    </row>
    <row r="85" spans="1:40" ht="22.5" customHeight="1" thickBo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O85" s="433" t="s">
        <v>27</v>
      </c>
      <c r="P85" s="434"/>
      <c r="Q85" s="435"/>
    </row>
    <row r="86" spans="1:40" ht="15" customHeight="1" thickBo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O86" s="112" t="s">
        <v>17</v>
      </c>
      <c r="P86" s="113" t="s">
        <v>18</v>
      </c>
      <c r="Q86" s="114" t="s">
        <v>0</v>
      </c>
    </row>
    <row r="87" spans="1:40" ht="48.75" thickBo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O87" s="170" t="s">
        <v>28</v>
      </c>
      <c r="P87" s="171" t="s">
        <v>29</v>
      </c>
      <c r="Q87" s="172" t="s">
        <v>25</v>
      </c>
    </row>
    <row r="88" spans="1:40" x14ac:dyDescent="0.25">
      <c r="A88" s="8"/>
      <c r="F88" s="8"/>
    </row>
    <row r="89" spans="1:40" x14ac:dyDescent="0.25">
      <c r="A89" s="8"/>
    </row>
    <row r="91" spans="1:40" ht="15" customHeight="1" x14ac:dyDescent="0.25"/>
  </sheetData>
  <mergeCells count="458">
    <mergeCell ref="E2:E4"/>
    <mergeCell ref="D5:D7"/>
    <mergeCell ref="D9:D28"/>
    <mergeCell ref="D30:D36"/>
    <mergeCell ref="E30:E32"/>
    <mergeCell ref="E33:E36"/>
    <mergeCell ref="D38:D44"/>
    <mergeCell ref="AG42:AI42"/>
    <mergeCell ref="U42:W42"/>
    <mergeCell ref="AD27:AF27"/>
    <mergeCell ref="AG27:AI27"/>
    <mergeCell ref="AD26:AF26"/>
    <mergeCell ref="AG26:AI26"/>
    <mergeCell ref="F22:H22"/>
    <mergeCell ref="F27:H27"/>
    <mergeCell ref="AA26:AC26"/>
    <mergeCell ref="O26:Q26"/>
    <mergeCell ref="AG43:AI43"/>
    <mergeCell ref="I42:K42"/>
    <mergeCell ref="L42:N42"/>
    <mergeCell ref="O42:Q42"/>
    <mergeCell ref="R42:T42"/>
    <mergeCell ref="X42:Z42"/>
    <mergeCell ref="AA42:AC42"/>
    <mergeCell ref="AG59:AI59"/>
    <mergeCell ref="AG67:AI67"/>
    <mergeCell ref="AG51:AI51"/>
    <mergeCell ref="L51:N51"/>
    <mergeCell ref="U46:W46"/>
    <mergeCell ref="X67:Z67"/>
    <mergeCell ref="AA67:AC67"/>
    <mergeCell ref="AD67:AF67"/>
    <mergeCell ref="L59:N59"/>
    <mergeCell ref="AG63:AI63"/>
    <mergeCell ref="AG66:AI66"/>
    <mergeCell ref="AG58:AI58"/>
    <mergeCell ref="R59:T59"/>
    <mergeCell ref="U59:W59"/>
    <mergeCell ref="L58:N58"/>
    <mergeCell ref="R58:T58"/>
    <mergeCell ref="U58:W58"/>
    <mergeCell ref="U66:W66"/>
    <mergeCell ref="X66:Z66"/>
    <mergeCell ref="AA66:AC66"/>
    <mergeCell ref="AA46:AC46"/>
    <mergeCell ref="AD46:AF46"/>
    <mergeCell ref="O63:Q63"/>
    <mergeCell ref="AD51:AF51"/>
    <mergeCell ref="O85:Q85"/>
    <mergeCell ref="I80:K80"/>
    <mergeCell ref="I79:K79"/>
    <mergeCell ref="AA75:AC75"/>
    <mergeCell ref="L79:N79"/>
    <mergeCell ref="O79:Q79"/>
    <mergeCell ref="R79:T79"/>
    <mergeCell ref="U79:W79"/>
    <mergeCell ref="X79:Z79"/>
    <mergeCell ref="AA79:AC79"/>
    <mergeCell ref="L80:N80"/>
    <mergeCell ref="O80:Q80"/>
    <mergeCell ref="R80:T80"/>
    <mergeCell ref="U80:W80"/>
    <mergeCell ref="X80:Z80"/>
    <mergeCell ref="AA80:AC80"/>
    <mergeCell ref="X81:Z81"/>
    <mergeCell ref="AA81:AC81"/>
    <mergeCell ref="AD75:AF75"/>
    <mergeCell ref="AG75:AI75"/>
    <mergeCell ref="I75:K75"/>
    <mergeCell ref="L75:N75"/>
    <mergeCell ref="O75:Q75"/>
    <mergeCell ref="R75:T75"/>
    <mergeCell ref="U75:W75"/>
    <mergeCell ref="X75:Z75"/>
    <mergeCell ref="O84:Q84"/>
    <mergeCell ref="AD79:AF79"/>
    <mergeCell ref="AG79:AI79"/>
    <mergeCell ref="AD80:AF80"/>
    <mergeCell ref="AG80:AI80"/>
    <mergeCell ref="AD81:AF81"/>
    <mergeCell ref="AG81:AI81"/>
    <mergeCell ref="I82:K82"/>
    <mergeCell ref="L82:N82"/>
    <mergeCell ref="O82:Q82"/>
    <mergeCell ref="R82:T82"/>
    <mergeCell ref="U82:W82"/>
    <mergeCell ref="X82:Z82"/>
    <mergeCell ref="AA82:AC82"/>
    <mergeCell ref="AD82:AF82"/>
    <mergeCell ref="AG82:AI82"/>
    <mergeCell ref="AA71:AC71"/>
    <mergeCell ref="L70:N70"/>
    <mergeCell ref="AG70:AI70"/>
    <mergeCell ref="X71:Z71"/>
    <mergeCell ref="U71:W71"/>
    <mergeCell ref="O71:Q71"/>
    <mergeCell ref="L71:N71"/>
    <mergeCell ref="AG71:AI71"/>
    <mergeCell ref="X70:Z70"/>
    <mergeCell ref="U70:W70"/>
    <mergeCell ref="O70:Q70"/>
    <mergeCell ref="AA70:AC70"/>
    <mergeCell ref="R71:T71"/>
    <mergeCell ref="AD71:AF71"/>
    <mergeCell ref="AD70:AF70"/>
    <mergeCell ref="R70:T70"/>
    <mergeCell ref="A46:A48"/>
    <mergeCell ref="A70:A72"/>
    <mergeCell ref="AG62:AI62"/>
    <mergeCell ref="O67:Q67"/>
    <mergeCell ref="R67:T67"/>
    <mergeCell ref="F63:H63"/>
    <mergeCell ref="R63:T63"/>
    <mergeCell ref="U63:W63"/>
    <mergeCell ref="X63:Z63"/>
    <mergeCell ref="AA63:AC63"/>
    <mergeCell ref="AD63:AF63"/>
    <mergeCell ref="F62:H62"/>
    <mergeCell ref="R62:T62"/>
    <mergeCell ref="U62:W62"/>
    <mergeCell ref="X62:Z62"/>
    <mergeCell ref="AA62:AC62"/>
    <mergeCell ref="AD62:AF62"/>
    <mergeCell ref="AG49:AI49"/>
    <mergeCell ref="A62:A64"/>
    <mergeCell ref="O66:Q66"/>
    <mergeCell ref="R66:T66"/>
    <mergeCell ref="A66:A68"/>
    <mergeCell ref="L67:N67"/>
    <mergeCell ref="I66:K66"/>
    <mergeCell ref="A58:A60"/>
    <mergeCell ref="AG50:AI50"/>
    <mergeCell ref="R51:T51"/>
    <mergeCell ref="U51:W51"/>
    <mergeCell ref="X51:Z51"/>
    <mergeCell ref="X59:Z59"/>
    <mergeCell ref="AA59:AC59"/>
    <mergeCell ref="I54:K54"/>
    <mergeCell ref="L54:N54"/>
    <mergeCell ref="O54:Q54"/>
    <mergeCell ref="R54:T54"/>
    <mergeCell ref="AA54:AC54"/>
    <mergeCell ref="X54:Z54"/>
    <mergeCell ref="AD54:AF54"/>
    <mergeCell ref="I55:K55"/>
    <mergeCell ref="I51:K51"/>
    <mergeCell ref="O51:Q51"/>
    <mergeCell ref="A50:A52"/>
    <mergeCell ref="C58:C72"/>
    <mergeCell ref="AD66:AF66"/>
    <mergeCell ref="I71:K71"/>
    <mergeCell ref="I59:K59"/>
    <mergeCell ref="F66:H66"/>
    <mergeCell ref="AD50:AF50"/>
    <mergeCell ref="AG35:AI35"/>
    <mergeCell ref="I43:K43"/>
    <mergeCell ref="L43:N43"/>
    <mergeCell ref="O43:Q43"/>
    <mergeCell ref="R43:T43"/>
    <mergeCell ref="U43:W43"/>
    <mergeCell ref="X43:Z43"/>
    <mergeCell ref="AA43:AC43"/>
    <mergeCell ref="X39:Z39"/>
    <mergeCell ref="U39:W39"/>
    <mergeCell ref="O39:Q39"/>
    <mergeCell ref="L39:N39"/>
    <mergeCell ref="U38:W38"/>
    <mergeCell ref="X26:Z26"/>
    <mergeCell ref="X27:Z27"/>
    <mergeCell ref="AA27:AC27"/>
    <mergeCell ref="AD23:AF23"/>
    <mergeCell ref="U18:W18"/>
    <mergeCell ref="X18:Z18"/>
    <mergeCell ref="AA18:AC18"/>
    <mergeCell ref="AD18:AF18"/>
    <mergeCell ref="X22:Z22"/>
    <mergeCell ref="U27:W27"/>
    <mergeCell ref="AD22:AF22"/>
    <mergeCell ref="AG22:AI22"/>
    <mergeCell ref="U15:W15"/>
    <mergeCell ref="X15:Z15"/>
    <mergeCell ref="AA15:AC15"/>
    <mergeCell ref="I22:K22"/>
    <mergeCell ref="L22:N22"/>
    <mergeCell ref="O22:Q22"/>
    <mergeCell ref="R22:T22"/>
    <mergeCell ref="U22:W22"/>
    <mergeCell ref="I18:K18"/>
    <mergeCell ref="AD15:AF15"/>
    <mergeCell ref="AG15:AI15"/>
    <mergeCell ref="L6:N6"/>
    <mergeCell ref="O6:Q6"/>
    <mergeCell ref="U10:W10"/>
    <mergeCell ref="R10:T10"/>
    <mergeCell ref="F10:H10"/>
    <mergeCell ref="I10:K10"/>
    <mergeCell ref="L10:N10"/>
    <mergeCell ref="O10:Q10"/>
    <mergeCell ref="AG5:AI5"/>
    <mergeCell ref="AG10:AI10"/>
    <mergeCell ref="U6:W6"/>
    <mergeCell ref="X6:Z6"/>
    <mergeCell ref="AA6:AC6"/>
    <mergeCell ref="X10:Z10"/>
    <mergeCell ref="AA10:AC10"/>
    <mergeCell ref="AD10:AF10"/>
    <mergeCell ref="AG6:AI6"/>
    <mergeCell ref="U9:W9"/>
    <mergeCell ref="X9:Z9"/>
    <mergeCell ref="AA9:AC9"/>
    <mergeCell ref="AD9:AF9"/>
    <mergeCell ref="A9:A12"/>
    <mergeCell ref="A22:A28"/>
    <mergeCell ref="R9:T9"/>
    <mergeCell ref="E46:E48"/>
    <mergeCell ref="C50:C52"/>
    <mergeCell ref="C46:C48"/>
    <mergeCell ref="F9:H9"/>
    <mergeCell ref="L23:N23"/>
    <mergeCell ref="O23:Q23"/>
    <mergeCell ref="F31:H31"/>
    <mergeCell ref="I31:K31"/>
    <mergeCell ref="L31:N31"/>
    <mergeCell ref="R31:T31"/>
    <mergeCell ref="L18:N18"/>
    <mergeCell ref="O18:Q18"/>
    <mergeCell ref="R18:T18"/>
    <mergeCell ref="I26:K26"/>
    <mergeCell ref="L26:N26"/>
    <mergeCell ref="F26:H26"/>
    <mergeCell ref="E14:E20"/>
    <mergeCell ref="I15:K15"/>
    <mergeCell ref="L15:N15"/>
    <mergeCell ref="O15:Q15"/>
    <mergeCell ref="R39:T39"/>
    <mergeCell ref="B2:B4"/>
    <mergeCell ref="D2:D4"/>
    <mergeCell ref="C2:C4"/>
    <mergeCell ref="G2:AI2"/>
    <mergeCell ref="I9:K9"/>
    <mergeCell ref="L9:N9"/>
    <mergeCell ref="O9:Q9"/>
    <mergeCell ref="F4:H4"/>
    <mergeCell ref="I4:K4"/>
    <mergeCell ref="L4:N4"/>
    <mergeCell ref="O4:Q4"/>
    <mergeCell ref="AG4:AI4"/>
    <mergeCell ref="R6:T6"/>
    <mergeCell ref="X4:Z4"/>
    <mergeCell ref="AA4:AC4"/>
    <mergeCell ref="AD4:AF4"/>
    <mergeCell ref="E5:E7"/>
    <mergeCell ref="E9:E12"/>
    <mergeCell ref="R4:T4"/>
    <mergeCell ref="U4:W4"/>
    <mergeCell ref="AD5:AF5"/>
    <mergeCell ref="AD6:AF6"/>
    <mergeCell ref="F6:H6"/>
    <mergeCell ref="I6:K6"/>
    <mergeCell ref="AL70:AN70"/>
    <mergeCell ref="F5:H5"/>
    <mergeCell ref="I5:K5"/>
    <mergeCell ref="L5:N5"/>
    <mergeCell ref="O5:Q5"/>
    <mergeCell ref="R5:T5"/>
    <mergeCell ref="U5:W5"/>
    <mergeCell ref="X5:Z5"/>
    <mergeCell ref="AA5:AC5"/>
    <mergeCell ref="AG9:AI9"/>
    <mergeCell ref="X50:Z50"/>
    <mergeCell ref="U50:W50"/>
    <mergeCell ref="R50:T50"/>
    <mergeCell ref="O50:Q50"/>
    <mergeCell ref="L50:N50"/>
    <mergeCell ref="I50:K50"/>
    <mergeCell ref="F47:H47"/>
    <mergeCell ref="F14:H14"/>
    <mergeCell ref="I14:K14"/>
    <mergeCell ref="L14:N14"/>
    <mergeCell ref="O14:Q14"/>
    <mergeCell ref="AG29:AI29"/>
    <mergeCell ref="AG39:AI39"/>
    <mergeCell ref="AD39:AF39"/>
    <mergeCell ref="B82:E82"/>
    <mergeCell ref="I81:K81"/>
    <mergeCell ref="L81:N81"/>
    <mergeCell ref="O81:Q81"/>
    <mergeCell ref="R81:T81"/>
    <mergeCell ref="U81:W81"/>
    <mergeCell ref="F82:H82"/>
    <mergeCell ref="C75:E75"/>
    <mergeCell ref="I70:K70"/>
    <mergeCell ref="B54:B72"/>
    <mergeCell ref="C54:C57"/>
    <mergeCell ref="I67:K67"/>
    <mergeCell ref="I63:K63"/>
    <mergeCell ref="L63:N63"/>
    <mergeCell ref="L55:N55"/>
    <mergeCell ref="D54:D72"/>
    <mergeCell ref="F81:H81"/>
    <mergeCell ref="F79:H79"/>
    <mergeCell ref="F75:H75"/>
    <mergeCell ref="B80:E80"/>
    <mergeCell ref="B81:E81"/>
    <mergeCell ref="F80:H80"/>
    <mergeCell ref="U55:W55"/>
    <mergeCell ref="O59:Q59"/>
    <mergeCell ref="AG54:AI54"/>
    <mergeCell ref="AG55:AI55"/>
    <mergeCell ref="E54:E72"/>
    <mergeCell ref="F51:H51"/>
    <mergeCell ref="AG46:AI46"/>
    <mergeCell ref="I47:K47"/>
    <mergeCell ref="L47:N47"/>
    <mergeCell ref="U47:W47"/>
    <mergeCell ref="X47:Z47"/>
    <mergeCell ref="O47:Q47"/>
    <mergeCell ref="AG47:AI47"/>
    <mergeCell ref="I46:K46"/>
    <mergeCell ref="L46:N46"/>
    <mergeCell ref="F71:H71"/>
    <mergeCell ref="O46:Q46"/>
    <mergeCell ref="F58:H58"/>
    <mergeCell ref="I62:K62"/>
    <mergeCell ref="F50:H50"/>
    <mergeCell ref="F46:H46"/>
    <mergeCell ref="L62:N62"/>
    <mergeCell ref="O62:Q62"/>
    <mergeCell ref="U67:W67"/>
    <mergeCell ref="L66:N66"/>
    <mergeCell ref="AA55:AC55"/>
    <mergeCell ref="X34:Z34"/>
    <mergeCell ref="AA34:AC34"/>
    <mergeCell ref="AG34:AI34"/>
    <mergeCell ref="I28:K28"/>
    <mergeCell ref="L28:N28"/>
    <mergeCell ref="O28:Q28"/>
    <mergeCell ref="R28:T28"/>
    <mergeCell ref="U28:W28"/>
    <mergeCell ref="X28:Z28"/>
    <mergeCell ref="AA28:AC28"/>
    <mergeCell ref="AD28:AF28"/>
    <mergeCell ref="AA31:AC31"/>
    <mergeCell ref="I30:K30"/>
    <mergeCell ref="L30:N30"/>
    <mergeCell ref="R30:T30"/>
    <mergeCell ref="X30:Z30"/>
    <mergeCell ref="U30:W30"/>
    <mergeCell ref="AG31:AI31"/>
    <mergeCell ref="AD31:AF31"/>
    <mergeCell ref="B46:B52"/>
    <mergeCell ref="B5:B44"/>
    <mergeCell ref="C30:C44"/>
    <mergeCell ref="E38:E44"/>
    <mergeCell ref="F23:H23"/>
    <mergeCell ref="C5:C7"/>
    <mergeCell ref="C9:C28"/>
    <mergeCell ref="F59:H59"/>
    <mergeCell ref="F70:H70"/>
    <mergeCell ref="F38:H38"/>
    <mergeCell ref="F42:H42"/>
    <mergeCell ref="E22:E28"/>
    <mergeCell ref="F30:H30"/>
    <mergeCell ref="F43:H43"/>
    <mergeCell ref="F55:H55"/>
    <mergeCell ref="F67:H67"/>
    <mergeCell ref="F39:H39"/>
    <mergeCell ref="E50:E52"/>
    <mergeCell ref="D46:D48"/>
    <mergeCell ref="D50:D52"/>
    <mergeCell ref="F37:N37"/>
    <mergeCell ref="F34:H34"/>
    <mergeCell ref="I34:K34"/>
    <mergeCell ref="L34:N34"/>
    <mergeCell ref="O58:Q58"/>
    <mergeCell ref="O55:Q55"/>
    <mergeCell ref="R55:T55"/>
    <mergeCell ref="F19:H19"/>
    <mergeCell ref="F18:H18"/>
    <mergeCell ref="F15:H15"/>
    <mergeCell ref="I58:K58"/>
    <mergeCell ref="R26:T26"/>
    <mergeCell ref="U26:W26"/>
    <mergeCell ref="I38:K38"/>
    <mergeCell ref="I39:K39"/>
    <mergeCell ref="I27:K27"/>
    <mergeCell ref="L27:N27"/>
    <mergeCell ref="O27:Q27"/>
    <mergeCell ref="R27:T27"/>
    <mergeCell ref="O37:AI37"/>
    <mergeCell ref="AA30:AC30"/>
    <mergeCell ref="AG30:AI30"/>
    <mergeCell ref="X31:Z31"/>
    <mergeCell ref="U31:W31"/>
    <mergeCell ref="AG38:AI38"/>
    <mergeCell ref="I35:K35"/>
    <mergeCell ref="L35:N35"/>
    <mergeCell ref="AG28:AI28"/>
    <mergeCell ref="R46:T46"/>
    <mergeCell ref="L38:N38"/>
    <mergeCell ref="F35:H35"/>
    <mergeCell ref="F54:H54"/>
    <mergeCell ref="AD34:AF34"/>
    <mergeCell ref="AD30:AF30"/>
    <mergeCell ref="X35:Z35"/>
    <mergeCell ref="AA35:AC35"/>
    <mergeCell ref="AD35:AF35"/>
    <mergeCell ref="R38:T38"/>
    <mergeCell ref="O38:Q38"/>
    <mergeCell ref="O35:Q35"/>
    <mergeCell ref="R35:T35"/>
    <mergeCell ref="U35:W35"/>
    <mergeCell ref="O30:Q30"/>
    <mergeCell ref="O31:Q31"/>
    <mergeCell ref="R47:T47"/>
    <mergeCell ref="X46:Z46"/>
    <mergeCell ref="AD38:AF38"/>
    <mergeCell ref="AA38:AC38"/>
    <mergeCell ref="U54:W54"/>
    <mergeCell ref="O34:Q34"/>
    <mergeCell ref="R34:T34"/>
    <mergeCell ref="U34:W34"/>
    <mergeCell ref="AD55:AF55"/>
    <mergeCell ref="X58:Z58"/>
    <mergeCell ref="AA58:AC58"/>
    <mergeCell ref="AD58:AF58"/>
    <mergeCell ref="AA50:AC50"/>
    <mergeCell ref="AA51:AC51"/>
    <mergeCell ref="AD59:AF59"/>
    <mergeCell ref="AA39:AC39"/>
    <mergeCell ref="X38:Z38"/>
    <mergeCell ref="AD43:AF43"/>
    <mergeCell ref="AD42:AF42"/>
    <mergeCell ref="X55:Z55"/>
    <mergeCell ref="AG14:AI14"/>
    <mergeCell ref="AD14:AF14"/>
    <mergeCell ref="AA14:AC14"/>
    <mergeCell ref="X14:Z14"/>
    <mergeCell ref="U14:W14"/>
    <mergeCell ref="R14:T14"/>
    <mergeCell ref="I23:K23"/>
    <mergeCell ref="R23:T23"/>
    <mergeCell ref="U23:W23"/>
    <mergeCell ref="X23:Z23"/>
    <mergeCell ref="AG18:AI18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A23:AC23"/>
    <mergeCell ref="R15:T15"/>
    <mergeCell ref="AG23:AI23"/>
    <mergeCell ref="AA22:AC22"/>
  </mergeCells>
  <pageMargins left="0.43307086614173229" right="0.43307086614173229" top="1.1417322834645669" bottom="1.3385826771653544" header="0.31496062992125984" footer="0.31496062992125984"/>
  <pageSetup scale="2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topLeftCell="A2" workbookViewId="0">
      <selection activeCell="G13" sqref="B3:G13"/>
    </sheetView>
  </sheetViews>
  <sheetFormatPr baseColWidth="10" defaultColWidth="11.42578125" defaultRowHeight="15" x14ac:dyDescent="0.25"/>
  <cols>
    <col min="2" max="2" width="29.42578125" customWidth="1"/>
    <col min="3" max="3" width="33.5703125" customWidth="1"/>
    <col min="4" max="4" width="36.85546875" customWidth="1"/>
    <col min="5" max="5" width="19.140625" customWidth="1"/>
    <col min="6" max="6" width="18.28515625" customWidth="1"/>
  </cols>
  <sheetData>
    <row r="2" spans="2:7" ht="15.75" thickBot="1" x14ac:dyDescent="0.3"/>
    <row r="3" spans="2:7" ht="21" customHeight="1" thickBot="1" x14ac:dyDescent="0.3">
      <c r="B3" s="36" t="s">
        <v>65</v>
      </c>
      <c r="C3" s="36" t="s">
        <v>66</v>
      </c>
      <c r="D3" s="36" t="s">
        <v>67</v>
      </c>
      <c r="E3" s="36" t="s">
        <v>71</v>
      </c>
      <c r="F3" s="36" t="s">
        <v>72</v>
      </c>
      <c r="G3" s="36" t="s">
        <v>68</v>
      </c>
    </row>
    <row r="4" spans="2:7" ht="16.5" thickBot="1" x14ac:dyDescent="0.3">
      <c r="B4" s="456" t="s">
        <v>69</v>
      </c>
      <c r="C4" s="37" t="s">
        <v>64</v>
      </c>
      <c r="D4" s="37" t="s">
        <v>58</v>
      </c>
      <c r="E4" s="37">
        <f>'Malla Lic. en Ciencia Sociales '!AJ6</f>
        <v>0</v>
      </c>
      <c r="F4" s="456">
        <v>136</v>
      </c>
      <c r="G4" s="456">
        <v>40</v>
      </c>
    </row>
    <row r="5" spans="2:7" ht="32.25" thickBot="1" x14ac:dyDescent="0.3">
      <c r="B5" s="461"/>
      <c r="C5" s="456" t="s">
        <v>49</v>
      </c>
      <c r="D5" s="37" t="s">
        <v>43</v>
      </c>
      <c r="E5" s="37" t="e">
        <f>'Malla Lic. en Ciencia Sociales '!AJ10+'Malla Lic. en Ciencia Sociales '!#REF!+'Malla Lic. en Ciencia Sociales '!#REF!</f>
        <v>#REF!</v>
      </c>
      <c r="F5" s="461"/>
      <c r="G5" s="461"/>
    </row>
    <row r="6" spans="2:7" ht="16.5" thickBot="1" x14ac:dyDescent="0.3">
      <c r="B6" s="461"/>
      <c r="C6" s="457"/>
      <c r="D6" s="37" t="s">
        <v>59</v>
      </c>
      <c r="E6" s="37">
        <f>'Malla Lic. en Ciencia Sociales '!AJ23</f>
        <v>0</v>
      </c>
      <c r="F6" s="461"/>
      <c r="G6" s="461"/>
    </row>
    <row r="7" spans="2:7" ht="16.5" thickBot="1" x14ac:dyDescent="0.3">
      <c r="B7" s="461"/>
      <c r="C7" s="456" t="s">
        <v>10</v>
      </c>
      <c r="D7" s="37" t="s">
        <v>45</v>
      </c>
      <c r="E7" s="37">
        <f>'Malla Lic. en Ciencia Sociales '!AJ31</f>
        <v>0</v>
      </c>
      <c r="F7" s="461"/>
      <c r="G7" s="461"/>
    </row>
    <row r="8" spans="2:7" ht="32.25" thickBot="1" x14ac:dyDescent="0.3">
      <c r="B8" s="457"/>
      <c r="C8" s="457"/>
      <c r="D8" s="37" t="s">
        <v>44</v>
      </c>
      <c r="E8" s="37">
        <f>'Malla Lic. en Ciencia Sociales '!AJ39+'Malla Lic. en Ciencia Sociales '!AJ43</f>
        <v>0</v>
      </c>
      <c r="F8" s="457"/>
      <c r="G8" s="457"/>
    </row>
    <row r="9" spans="2:7" ht="16.5" thickBot="1" x14ac:dyDescent="0.3">
      <c r="B9" s="456" t="s">
        <v>50</v>
      </c>
      <c r="C9" s="37" t="s">
        <v>11</v>
      </c>
      <c r="D9" s="37" t="s">
        <v>46</v>
      </c>
      <c r="E9" s="37">
        <f>'Malla Lic. en Ciencia Sociales '!AJ47</f>
        <v>0</v>
      </c>
      <c r="F9" s="456">
        <v>10</v>
      </c>
      <c r="G9" s="456">
        <v>5</v>
      </c>
    </row>
    <row r="10" spans="2:7" ht="16.5" thickBot="1" x14ac:dyDescent="0.3">
      <c r="B10" s="457"/>
      <c r="C10" s="37" t="s">
        <v>47</v>
      </c>
      <c r="D10" s="38" t="s">
        <v>47</v>
      </c>
      <c r="E10" s="38">
        <f>'Malla Lic. en Ciencia Sociales '!AJ51</f>
        <v>0</v>
      </c>
      <c r="F10" s="457"/>
      <c r="G10" s="457"/>
    </row>
    <row r="11" spans="2:7" ht="32.25" thickBot="1" x14ac:dyDescent="0.3">
      <c r="B11" s="456" t="s">
        <v>51</v>
      </c>
      <c r="C11" s="37" t="s">
        <v>60</v>
      </c>
      <c r="D11" s="456" t="s">
        <v>12</v>
      </c>
      <c r="E11" s="456">
        <f>'Malla Lic. en Ciencia Sociales '!AJ55+'Malla Lic. en Ciencia Sociales '!AJ59+'Malla Lic. en Ciencia Sociales '!AJ63+'Malla Lic. en Ciencia Sociales '!AJ67+'Malla Lic. en Ciencia Sociales '!AJ71</f>
        <v>0</v>
      </c>
      <c r="F11" s="456">
        <v>31</v>
      </c>
      <c r="G11" s="456">
        <v>15</v>
      </c>
    </row>
    <row r="12" spans="2:7" ht="32.25" thickBot="1" x14ac:dyDescent="0.3">
      <c r="B12" s="457"/>
      <c r="C12" s="37" t="s">
        <v>48</v>
      </c>
      <c r="D12" s="457"/>
      <c r="E12" s="457"/>
      <c r="F12" s="457"/>
      <c r="G12" s="457"/>
    </row>
    <row r="13" spans="2:7" ht="16.5" thickBot="1" x14ac:dyDescent="0.3">
      <c r="B13" s="458" t="s">
        <v>70</v>
      </c>
      <c r="C13" s="459"/>
      <c r="D13" s="460"/>
      <c r="E13" s="40" t="e">
        <f>SUM(E4:E12)</f>
        <v>#REF!</v>
      </c>
      <c r="F13" s="39">
        <v>177</v>
      </c>
      <c r="G13" s="39">
        <v>60</v>
      </c>
    </row>
  </sheetData>
  <mergeCells count="14">
    <mergeCell ref="B9:B10"/>
    <mergeCell ref="F9:F10"/>
    <mergeCell ref="G9:G10"/>
    <mergeCell ref="B4:B8"/>
    <mergeCell ref="F4:F8"/>
    <mergeCell ref="G4:G8"/>
    <mergeCell ref="C5:C6"/>
    <mergeCell ref="C7:C8"/>
    <mergeCell ref="B11:B12"/>
    <mergeCell ref="D11:D12"/>
    <mergeCell ref="F11:F12"/>
    <mergeCell ref="G11:G12"/>
    <mergeCell ref="B13:D13"/>
    <mergeCell ref="E11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Malla Lic. en Ciencia Sociales 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</dc:creator>
  <cp:lastModifiedBy>Funcionario</cp:lastModifiedBy>
  <cp:lastPrinted>2018-09-11T14:29:30Z</cp:lastPrinted>
  <dcterms:created xsi:type="dcterms:W3CDTF">2016-10-12T17:22:36Z</dcterms:created>
  <dcterms:modified xsi:type="dcterms:W3CDTF">2019-10-30T14:51:17Z</dcterms:modified>
</cp:coreProperties>
</file>